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Adatok" sheetId="1" r:id="rId1"/>
    <sheet name="Borítólap" sheetId="2" r:id="rId2"/>
    <sheet name="Merl_A_" sheetId="3" r:id="rId3"/>
    <sheet name="erkimut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BuiltIn_Print_Area">NA()</definedName>
    <definedName name="BuiltIn_Print_Area___2">NA()</definedName>
    <definedName name="BuiltIn_Print_Area___4">"$#HIV!.$A$1:$#HIV!.$W$291"</definedName>
    <definedName name="BuiltIn_Print_Area___3">"$#HIV!.$A$1:$#HIV!.$W$291"</definedName>
    <definedName name="BuiltIn_Print_Area___7">"$#HIV!.$A$1:$#HIV!.$I$128"</definedName>
    <definedName name="BuiltIn_Print_Area___5">"$#HIV!.$A$1:$#HIV!.$I$127"</definedName>
    <definedName name="BuiltIn_Print_Area___6">"$#HIV!.$A$1:$#HIV!.$I$128"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<sst xmlns="http://schemas.openxmlformats.org/spreadsheetml/2006/main" count="397" uniqueCount="300">
  <si>
    <t>Ügyfél neve</t>
  </si>
  <si>
    <t>Szentgotthárdi Civil Fórum</t>
  </si>
  <si>
    <t>Statisztikai számjel</t>
  </si>
  <si>
    <t>Ügyfél címe</t>
  </si>
  <si>
    <t>9970 Szentgotthárd, Széll K. tér 7.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</si>
  <si>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</si>
  <si>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</si>
  <si>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</si>
  <si>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</si>
  <si>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</si>
  <si>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</si>
  <si>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</si>
  <si>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</si>
  <si>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</si>
  <si>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</si>
  <si>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</si>
  <si>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</si>
  <si>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</si>
  <si>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</si>
  <si>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t>2007.április 30.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</si>
  <si>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</si>
  <si>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</si>
  <si>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</si>
  <si>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</si>
  <si>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</si>
  <si>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</si>
  <si>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</si>
  <si>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</si>
  <si>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</si>
  <si>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</si>
  <si>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</si>
  <si>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</si>
  <si>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</si>
  <si>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</si>
  <si>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</si>
  <si>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</si>
  <si>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94/554228</t>
  </si>
  <si>
    <t>a szervezet  címe, telefonszáma</t>
  </si>
  <si>
    <t>EGYSZERŰSÍTETT ÉVES BESZÁMOLÓ</t>
  </si>
  <si>
    <t xml:space="preserve">Keltezés: </t>
  </si>
  <si>
    <t>PH.</t>
  </si>
  <si>
    <t>2006.12.31.</t>
  </si>
  <si>
    <t>MÉRLEG</t>
  </si>
  <si>
    <t>MÉRLEG Eszközök (aktívák)</t>
  </si>
  <si>
    <t>adatok ezer Ft-ban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</si>
  <si>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</si>
  <si>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</si>
  <si>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</si>
  <si>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</si>
  <si>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</si>
  <si>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</si>
  <si>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</si>
  <si>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</si>
  <si>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</si>
  <si>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</si>
  <si>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</si>
  <si>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</si>
  <si>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</si>
  <si>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</si>
  <si>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</si>
  <si>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</si>
  <si>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</si>
  <si>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</si>
  <si>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</si>
  <si>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</si>
  <si>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</si>
  <si>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</si>
  <si>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</si>
  <si>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</si>
  <si>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</si>
  <si>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</si>
  <si>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</si>
  <si>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</si>
  <si>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</si>
  <si>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</si>
  <si>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</si>
  <si>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</si>
  <si>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</si>
  <si>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</si>
  <si>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</si>
  <si>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</si>
  <si>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</si>
  <si>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</si>
  <si>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</si>
  <si>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</si>
  <si>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</si>
  <si>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</si>
  <si>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</si>
  <si>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</si>
  <si>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</si>
  <si>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</si>
  <si>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</si>
  <si>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</si>
  <si>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</si>
  <si>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</si>
  <si>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</si>
  <si>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</si>
  <si>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</si>
  <si>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</si>
  <si>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</si>
  <si>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</si>
  <si>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</si>
  <si>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</si>
  <si>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</si>
  <si>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</si>
  <si>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</si>
  <si>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</si>
  <si>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</si>
  <si>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</si>
  <si>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</si>
  <si>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</si>
  <si>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</si>
  <si>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</si>
  <si>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</si>
  <si>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</si>
  <si>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</si>
  <si>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</si>
  <si>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</si>
  <si>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</si>
  <si>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</si>
  <si>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</si>
  <si>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</si>
  <si>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</si>
  <si>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</si>
  <si>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</si>
  <si>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</si>
  <si>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</si>
  <si>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</si>
  <si>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</si>
  <si>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</si>
  <si>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</si>
  <si>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</si>
  <si>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</si>
  <si>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</si>
  <si>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</si>
  <si>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</si>
  <si>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</si>
  <si>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</si>
  <si>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</si>
  <si>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</si>
  <si>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</si>
  <si>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</si>
  <si>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</si>
  <si>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</si>
  <si>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</si>
  <si>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</si>
  <si>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</si>
  <si>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</si>
  <si>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</si>
  <si>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</si>
  <si>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</si>
  <si>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</si>
  <si>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</si>
  <si>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</si>
  <si>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</si>
  <si>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</si>
  <si>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</si>
  <si>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</si>
  <si>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</si>
  <si>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</si>
  <si>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</si>
  <si>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</si>
  <si>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</si>
  <si>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</si>
  <si>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</si>
  <si>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</si>
  <si>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</si>
  <si>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</si>
  <si>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</si>
  <si>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</si>
  <si>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</si>
  <si>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</si>
  <si>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</si>
  <si>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</si>
  <si>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</si>
  <si>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</si>
  <si>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</si>
  <si>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</si>
  <si>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</si>
  <si>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</si>
  <si>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</si>
  <si>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</si>
  <si>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</si>
  <si>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</si>
  <si>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</si>
  <si>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</si>
  <si>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</si>
  <si>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</si>
  <si>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</si>
  <si>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</si>
  <si>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</si>
  <si>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</si>
  <si>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</si>
  <si>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</si>
  <si>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</si>
  <si>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</si>
  <si>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</si>
  <si>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</si>
  <si>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</si>
  <si>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</si>
  <si>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</si>
  <si>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</si>
  <si>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</si>
  <si>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</si>
  <si>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</si>
  <si>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</si>
  <si>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</si>
  <si>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</si>
  <si>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</si>
  <si>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</si>
  <si>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</si>
  <si>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</si>
  <si>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</si>
  <si>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</si>
  <si>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</si>
  <si>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</si>
  <si>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</si>
  <si>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</si>
  <si>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</si>
  <si>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</si>
  <si>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</si>
  <si>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</si>
  <si>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</si>
  <si>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</si>
  <si>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</si>
  <si>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</si>
  <si>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</si>
  <si>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</si>
  <si>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</si>
  <si>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</si>
  <si>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</si>
  <si>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</si>
  <si>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</si>
  <si>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</si>
  <si>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</si>
  <si>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</si>
  <si>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</si>
  <si>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</si>
  <si>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</si>
  <si>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>18893311913352918</t>
  </si>
  <si>
    <t>PK.60081/2006.</t>
  </si>
  <si>
    <t>EREDMÉNYKIMUTATÁS 2006.</t>
  </si>
  <si>
    <t xml:space="preserve"> A.</t>
  </si>
  <si>
    <t xml:space="preserve"> Összes közhasznú tevékenység bevétele</t>
  </si>
  <si>
    <t xml:space="preserve"> </t>
  </si>
  <si>
    <t>1.</t>
  </si>
  <si>
    <t xml:space="preserve"> Közhasznú célú működésre kapott támogatás</t>
  </si>
  <si>
    <r>
      <t xml:space="preserve"> </t>
    </r>
    <r>
      <rPr>
        <i/>
        <sz val="10"/>
        <rFont val="Arial"/>
        <family val="2"/>
      </rPr>
      <t>a)</t>
    </r>
  </si>
  <si>
    <t xml:space="preserve"> alapítótól</t>
  </si>
  <si>
    <r>
      <t xml:space="preserve"> </t>
    </r>
    <r>
      <rPr>
        <i/>
        <sz val="10"/>
        <rFont val="Arial"/>
        <family val="2"/>
      </rPr>
      <t>b)</t>
    </r>
  </si>
  <si>
    <t xml:space="preserve"> központi költségvetésből</t>
  </si>
  <si>
    <r>
      <t xml:space="preserve"> </t>
    </r>
    <r>
      <rPr>
        <i/>
        <sz val="10"/>
        <rFont val="Arial"/>
        <family val="2"/>
      </rPr>
      <t>c)</t>
    </r>
  </si>
  <si>
    <t xml:space="preserve"> helyi önkormányzattól</t>
  </si>
  <si>
    <r>
      <t xml:space="preserve"> </t>
    </r>
    <r>
      <rPr>
        <i/>
        <sz val="10"/>
        <rFont val="Arial"/>
        <family val="2"/>
      </rPr>
      <t>d)</t>
    </r>
  </si>
  <si>
    <t xml:space="preserve"> egyéb</t>
  </si>
  <si>
    <t>2.</t>
  </si>
  <si>
    <t xml:space="preserve"> Pályázati úton elnyert támogatás</t>
  </si>
  <si>
    <t>3.</t>
  </si>
  <si>
    <t xml:space="preserve"> Közhasznú tevékenységből származó bevétel</t>
  </si>
  <si>
    <t>4.</t>
  </si>
  <si>
    <t xml:space="preserve"> Tagdíjból származó bevétel</t>
  </si>
  <si>
    <t>5.</t>
  </si>
  <si>
    <t xml:space="preserve"> Egyéb bevétel</t>
  </si>
  <si>
    <t xml:space="preserve"> B.</t>
  </si>
  <si>
    <t xml:space="preserve"> Vállalkozási tevékenység bevétele</t>
  </si>
  <si>
    <t xml:space="preserve"> C.</t>
  </si>
  <si>
    <t xml:space="preserve"> Összes bevétel (A+B)</t>
  </si>
  <si>
    <t xml:space="preserve"> D.</t>
  </si>
  <si>
    <t xml:space="preserve"> Közhasznú tevékenység ráfordításai</t>
  </si>
  <si>
    <t xml:space="preserve"> Anyagjellegű ráfordításai</t>
  </si>
  <si>
    <t xml:space="preserve"> Személyi jellegű ráfordítások</t>
  </si>
  <si>
    <t xml:space="preserve"> Értékcsökkenési leírás</t>
  </si>
  <si>
    <t xml:space="preserve"> Egyéb ráfordítások</t>
  </si>
  <si>
    <t xml:space="preserve"> Pénzügyi műveletek ráfordításai</t>
  </si>
  <si>
    <t xml:space="preserve"> Rendkívüli ráfordítások</t>
  </si>
  <si>
    <t xml:space="preserve"> E.</t>
  </si>
  <si>
    <t xml:space="preserve"> Vállalkozási tevékenység ráfordításai</t>
  </si>
  <si>
    <t xml:space="preserve"> Anyagjellegű ráfordítások</t>
  </si>
  <si>
    <t xml:space="preserve"> F.</t>
  </si>
  <si>
    <t xml:space="preserve"> Összes ráfordítás (D+E)</t>
  </si>
  <si>
    <t xml:space="preserve"> G.</t>
  </si>
  <si>
    <t xml:space="preserve"> Adózás előtti vállalkozási eredmény (B-E)  </t>
  </si>
  <si>
    <t xml:space="preserve"> H.</t>
  </si>
  <si>
    <t xml:space="preserve"> Adófizetési kötelezettség</t>
  </si>
  <si>
    <t xml:space="preserve"> I.</t>
  </si>
  <si>
    <t xml:space="preserve"> Tárgyévi vállalkozási eredmény (G-H)</t>
  </si>
  <si>
    <t xml:space="preserve"> J.</t>
  </si>
  <si>
    <t xml:space="preserve"> Tárgyévi közhasznú eredmény (A-D)</t>
  </si>
  <si>
    <t>Tájékoztató adatok</t>
  </si>
  <si>
    <t>e Ft</t>
  </si>
  <si>
    <t xml:space="preserve"> Bérköltség</t>
  </si>
  <si>
    <t xml:space="preserve"> ebből:</t>
  </si>
  <si>
    <t xml:space="preserve"> -  megbízási díjak</t>
  </si>
  <si>
    <t xml:space="preserve"> -  tiszteletdíjak</t>
  </si>
  <si>
    <t xml:space="preserve"> Személyi jellegű egyéb kifizetések</t>
  </si>
  <si>
    <t xml:space="preserve"> Bérjárulékok</t>
  </si>
  <si>
    <t xml:space="preserve"> A szervezet által nyújtott támogatások</t>
  </si>
  <si>
    <t xml:space="preserve"> az e rendelet 16. § (5) bekezdése szerint kötelezettségként elszámolt és továbbutalt, illetve átadott támogatás</t>
  </si>
  <si>
    <t>Szentgotthárd, 2007. április 30.</t>
  </si>
  <si>
    <t>........................................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</si>
</sst>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YYYY/\ MMMM\ D/"/>
    <numFmt numFmtId="167" formatCode="YYYY/\ M/\ D/"/>
    <numFmt numFmtId="168" formatCode="#,##0"/>
    <numFmt numFmtId="169" formatCode="YY\-MM\-DD"/>
    <numFmt numFmtId="170" formatCode="0"/>
  </numFmts>
  <fonts count="52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4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6" fontId="5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vertical="top" wrapText="1"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 vertical="top" wrapText="1"/>
      <protection/>
    </xf>
    <xf numFmtId="164" fontId="13" fillId="0" borderId="2" xfId="0" applyNumberFormat="1" applyFont="1" applyBorder="1" applyAlignment="1" applyProtection="1">
      <alignment vertical="top"/>
      <protection/>
    </xf>
    <xf numFmtId="164" fontId="19" fillId="0" borderId="2" xfId="0" applyNumberFormat="1" applyFont="1" applyBorder="1" applyAlignment="1" applyProtection="1">
      <alignment horizontal="center" vertical="top"/>
      <protection/>
    </xf>
    <xf numFmtId="164" fontId="20" fillId="0" borderId="0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 vertical="top"/>
      <protection/>
    </xf>
    <xf numFmtId="164" fontId="2" fillId="0" borderId="6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vertical="top" wrapText="1"/>
      <protection/>
    </xf>
    <xf numFmtId="165" fontId="3" fillId="0" borderId="7" xfId="0" applyNumberFormat="1" applyFont="1" applyBorder="1" applyAlignment="1" applyProtection="1">
      <alignment vertical="top"/>
      <protection/>
    </xf>
    <xf numFmtId="164" fontId="2" fillId="0" borderId="8" xfId="0" applyNumberFormat="1" applyFont="1" applyBorder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 vertical="top"/>
      <protection/>
    </xf>
    <xf numFmtId="164" fontId="22" fillId="0" borderId="7" xfId="0" applyNumberFormat="1" applyFont="1" applyBorder="1" applyAlignment="1" applyProtection="1">
      <alignment vertical="top"/>
      <protection/>
    </xf>
    <xf numFmtId="164" fontId="6" fillId="0" borderId="0" xfId="0" applyNumberFormat="1" applyFont="1" applyBorder="1" applyAlignment="1" applyProtection="1">
      <alignment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165" fontId="3" fillId="0" borderId="9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3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/>
      <protection/>
    </xf>
    <xf numFmtId="164" fontId="23" fillId="0" borderId="0" xfId="0" applyFont="1" applyAlignment="1">
      <alignment/>
    </xf>
    <xf numFmtId="164" fontId="1" fillId="0" borderId="11" xfId="0" applyNumberFormat="1" applyFont="1" applyBorder="1" applyAlignment="1" applyProtection="1">
      <alignment horizontal="center"/>
      <protection/>
    </xf>
    <xf numFmtId="164" fontId="24" fillId="0" borderId="0" xfId="0" applyNumberFormat="1" applyFont="1" applyBorder="1" applyAlignment="1" applyProtection="1">
      <alignment horizontal="left"/>
      <protection/>
    </xf>
    <xf numFmtId="164" fontId="23" fillId="0" borderId="0" xfId="0" applyFont="1" applyAlignment="1">
      <alignment horizontal="left"/>
    </xf>
    <xf numFmtId="164" fontId="24" fillId="0" borderId="0" xfId="0" applyNumberFormat="1" applyFont="1" applyBorder="1" applyAlignment="1" applyProtection="1">
      <alignment horizontal="center"/>
      <protection/>
    </xf>
    <xf numFmtId="165" fontId="25" fillId="0" borderId="12" xfId="0" applyNumberFormat="1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 horizontal="left" wrapText="1"/>
      <protection/>
    </xf>
    <xf numFmtId="164" fontId="26" fillId="0" borderId="12" xfId="0" applyNumberFormat="1" applyFont="1" applyBorder="1" applyAlignment="1" applyProtection="1">
      <alignment/>
      <protection/>
    </xf>
    <xf numFmtId="164" fontId="26" fillId="0" borderId="12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5" fontId="27" fillId="0" borderId="12" xfId="0" applyNumberFormat="1" applyFont="1" applyBorder="1" applyAlignment="1" applyProtection="1">
      <alignment/>
      <protection/>
    </xf>
    <xf numFmtId="164" fontId="24" fillId="0" borderId="12" xfId="0" applyNumberFormat="1" applyFont="1" applyBorder="1" applyAlignment="1" applyProtection="1">
      <alignment/>
      <protection/>
    </xf>
    <xf numFmtId="165" fontId="27" fillId="0" borderId="12" xfId="0" applyNumberFormat="1" applyFont="1" applyBorder="1" applyAlignment="1" applyProtection="1">
      <alignment horizontal="right"/>
      <protection/>
    </xf>
    <xf numFmtId="167" fontId="28" fillId="0" borderId="0" xfId="0" applyNumberFormat="1" applyFont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3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31" fillId="0" borderId="0" xfId="0" applyNumberFormat="1" applyFont="1" applyBorder="1" applyAlignment="1" applyProtection="1">
      <alignment horizontal="center"/>
      <protection/>
    </xf>
    <xf numFmtId="164" fontId="32" fillId="0" borderId="0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 applyProtection="1">
      <alignment horizontal="right"/>
      <protection/>
    </xf>
    <xf numFmtId="165" fontId="33" fillId="0" borderId="12" xfId="0" applyNumberFormat="1" applyFont="1" applyBorder="1" applyAlignment="1" applyProtection="1">
      <alignment/>
      <protection/>
    </xf>
    <xf numFmtId="164" fontId="33" fillId="0" borderId="12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/>
      <protection/>
    </xf>
    <xf numFmtId="164" fontId="33" fillId="0" borderId="12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center"/>
      <protection/>
    </xf>
    <xf numFmtId="164" fontId="34" fillId="0" borderId="0" xfId="0" applyNumberFormat="1" applyFont="1" applyBorder="1" applyAlignment="1" applyProtection="1">
      <alignment horizontal="center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vertical="center"/>
      <protection/>
    </xf>
    <xf numFmtId="164" fontId="23" fillId="0" borderId="0" xfId="0" applyFont="1" applyFill="1" applyAlignment="1">
      <alignment/>
    </xf>
    <xf numFmtId="164" fontId="35" fillId="0" borderId="0" xfId="0" applyFont="1" applyAlignment="1">
      <alignment horizontal="justify"/>
    </xf>
    <xf numFmtId="164" fontId="36" fillId="0" borderId="0" xfId="0" applyNumberFormat="1" applyFont="1" applyBorder="1" applyAlignment="1" applyProtection="1">
      <alignment vertical="center"/>
      <protection/>
    </xf>
    <xf numFmtId="165" fontId="3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justify" vertical="top" wrapText="1"/>
      <protection/>
    </xf>
    <xf numFmtId="164" fontId="7" fillId="0" borderId="0" xfId="0" applyNumberFormat="1" applyFont="1" applyFill="1" applyBorder="1" applyAlignment="1" applyProtection="1">
      <alignment horizontal="justify" vertical="top" wrapText="1"/>
      <protection/>
    </xf>
    <xf numFmtId="164" fontId="37" fillId="0" borderId="0" xfId="0" applyNumberFormat="1" applyFont="1" applyBorder="1" applyAlignment="1" applyProtection="1">
      <alignment horizontal="center" wrapText="1"/>
      <protection/>
    </xf>
    <xf numFmtId="164" fontId="37" fillId="0" borderId="0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 wrapText="1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38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24" fillId="0" borderId="13" xfId="0" applyNumberFormat="1" applyFont="1" applyBorder="1" applyAlignment="1" applyProtection="1">
      <alignment horizontal="right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27" fillId="0" borderId="15" xfId="0" applyNumberFormat="1" applyFont="1" applyBorder="1" applyAlignment="1" applyProtection="1">
      <alignment horizontal="center" vertical="center"/>
      <protection/>
    </xf>
    <xf numFmtId="168" fontId="27" fillId="0" borderId="15" xfId="0" applyNumberFormat="1" applyFont="1" applyBorder="1" applyAlignment="1" applyProtection="1">
      <alignment horizontal="center" vertical="center" wrapText="1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4" fontId="24" fillId="0" borderId="17" xfId="0" applyNumberFormat="1" applyFont="1" applyBorder="1" applyAlignment="1" applyProtection="1">
      <alignment horizontal="right"/>
      <protection/>
    </xf>
    <xf numFmtId="164" fontId="27" fillId="0" borderId="18" xfId="0" applyNumberFormat="1" applyFont="1" applyBorder="1" applyAlignment="1" applyProtection="1">
      <alignment vertical="center"/>
      <protection/>
    </xf>
    <xf numFmtId="164" fontId="7" fillId="0" borderId="18" xfId="0" applyNumberFormat="1" applyFont="1" applyBorder="1" applyAlignment="1" applyProtection="1">
      <alignment/>
      <protection/>
    </xf>
    <xf numFmtId="168" fontId="27" fillId="0" borderId="19" xfId="0" applyNumberFormat="1" applyFont="1" applyFill="1" applyBorder="1" applyAlignment="1" applyProtection="1">
      <alignment horizontal="right" vertical="center"/>
      <protection/>
    </xf>
    <xf numFmtId="168" fontId="27" fillId="0" borderId="20" xfId="0" applyNumberFormat="1" applyFont="1" applyBorder="1" applyAlignment="1" applyProtection="1">
      <alignment horizontal="right" vertical="center"/>
      <protection/>
    </xf>
    <xf numFmtId="168" fontId="27" fillId="0" borderId="21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Border="1" applyAlignment="1" applyProtection="1">
      <alignment/>
      <protection/>
    </xf>
    <xf numFmtId="164" fontId="24" fillId="0" borderId="22" xfId="0" applyNumberFormat="1" applyFont="1" applyBorder="1" applyAlignment="1" applyProtection="1">
      <alignment horizontal="right"/>
      <protection/>
    </xf>
    <xf numFmtId="164" fontId="24" fillId="0" borderId="23" xfId="0" applyNumberFormat="1" applyFont="1" applyBorder="1" applyAlignment="1" applyProtection="1">
      <alignment vertical="center"/>
      <protection/>
    </xf>
    <xf numFmtId="164" fontId="7" fillId="0" borderId="12" xfId="0" applyNumberFormat="1" applyFont="1" applyBorder="1" applyAlignment="1" applyProtection="1">
      <alignment/>
      <protection/>
    </xf>
    <xf numFmtId="168" fontId="24" fillId="0" borderId="24" xfId="0" applyNumberFormat="1" applyFont="1" applyFill="1" applyBorder="1" applyAlignment="1" applyProtection="1">
      <alignment horizontal="right" vertical="center"/>
      <protection/>
    </xf>
    <xf numFmtId="168" fontId="24" fillId="0" borderId="2" xfId="0" applyNumberFormat="1" applyFont="1" applyBorder="1" applyAlignment="1" applyProtection="1">
      <alignment horizontal="right" vertical="center"/>
      <protection/>
    </xf>
    <xf numFmtId="168" fontId="24" fillId="0" borderId="25" xfId="0" applyNumberFormat="1" applyFont="1" applyFill="1" applyBorder="1" applyAlignment="1" applyProtection="1">
      <alignment horizontal="right" vertical="center"/>
      <protection/>
    </xf>
    <xf numFmtId="164" fontId="7" fillId="0" borderId="23" xfId="0" applyNumberFormat="1" applyFont="1" applyBorder="1" applyAlignment="1" applyProtection="1">
      <alignment/>
      <protection/>
    </xf>
    <xf numFmtId="164" fontId="24" fillId="0" borderId="26" xfId="0" applyNumberFormat="1" applyFont="1" applyBorder="1" applyAlignment="1" applyProtection="1">
      <alignment horizontal="right"/>
      <protection/>
    </xf>
    <xf numFmtId="164" fontId="39" fillId="0" borderId="23" xfId="0" applyNumberFormat="1" applyFont="1" applyBorder="1" applyAlignment="1" applyProtection="1">
      <alignment vertical="center"/>
      <protection/>
    </xf>
    <xf numFmtId="164" fontId="24" fillId="0" borderId="3" xfId="0" applyNumberFormat="1" applyFont="1" applyBorder="1" applyAlignment="1" applyProtection="1">
      <alignment vertical="center" wrapText="1"/>
      <protection/>
    </xf>
    <xf numFmtId="164" fontId="27" fillId="0" borderId="23" xfId="0" applyNumberFormat="1" applyFont="1" applyBorder="1" applyAlignment="1" applyProtection="1">
      <alignment vertical="center"/>
      <protection/>
    </xf>
    <xf numFmtId="164" fontId="40" fillId="0" borderId="23" xfId="0" applyNumberFormat="1" applyFont="1" applyBorder="1" applyAlignment="1" applyProtection="1">
      <alignment/>
      <protection/>
    </xf>
    <xf numFmtId="168" fontId="27" fillId="0" borderId="24" xfId="0" applyNumberFormat="1" applyFont="1" applyFill="1" applyBorder="1" applyAlignment="1" applyProtection="1">
      <alignment horizontal="right" vertical="center"/>
      <protection/>
    </xf>
    <xf numFmtId="168" fontId="27" fillId="0" borderId="2" xfId="0" applyNumberFormat="1" applyFont="1" applyBorder="1" applyAlignment="1" applyProtection="1">
      <alignment horizontal="right" vertical="center"/>
      <protection/>
    </xf>
    <xf numFmtId="168" fontId="27" fillId="0" borderId="25" xfId="0" applyNumberFormat="1" applyFont="1" applyFill="1" applyBorder="1" applyAlignment="1" applyProtection="1">
      <alignment horizontal="right" vertical="center"/>
      <protection/>
    </xf>
    <xf numFmtId="164" fontId="39" fillId="0" borderId="3" xfId="0" applyNumberFormat="1" applyFont="1" applyBorder="1" applyAlignment="1" applyProtection="1">
      <alignment vertical="center" wrapText="1"/>
      <protection/>
    </xf>
    <xf numFmtId="164" fontId="41" fillId="0" borderId="23" xfId="0" applyNumberFormat="1" applyFont="1" applyBorder="1" applyAlignment="1" applyProtection="1">
      <alignment vertical="center"/>
      <protection/>
    </xf>
    <xf numFmtId="164" fontId="40" fillId="0" borderId="27" xfId="0" applyNumberFormat="1" applyFont="1" applyBorder="1" applyAlignment="1" applyProtection="1">
      <alignment/>
      <protection/>
    </xf>
    <xf numFmtId="168" fontId="24" fillId="0" borderId="28" xfId="0" applyNumberFormat="1" applyFont="1" applyFill="1" applyBorder="1" applyAlignment="1" applyProtection="1">
      <alignment horizontal="right" vertical="center"/>
      <protection/>
    </xf>
    <xf numFmtId="168" fontId="24" fillId="0" borderId="29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Fill="1" applyBorder="1" applyAlignment="1" applyProtection="1">
      <alignment horizontal="right" vertical="center"/>
      <protection/>
    </xf>
    <xf numFmtId="168" fontId="27" fillId="0" borderId="28" xfId="0" applyNumberFormat="1" applyFont="1" applyFill="1" applyBorder="1" applyAlignment="1" applyProtection="1">
      <alignment horizontal="right" vertical="center"/>
      <protection/>
    </xf>
    <xf numFmtId="168" fontId="27" fillId="0" borderId="29" xfId="0" applyNumberFormat="1" applyFont="1" applyBorder="1" applyAlignment="1" applyProtection="1">
      <alignment horizontal="right" vertical="center"/>
      <protection/>
    </xf>
    <xf numFmtId="168" fontId="27" fillId="0" borderId="30" xfId="0" applyNumberFormat="1" applyFont="1" applyFill="1" applyBorder="1" applyAlignment="1" applyProtection="1">
      <alignment horizontal="right" vertical="center"/>
      <protection/>
    </xf>
    <xf numFmtId="164" fontId="27" fillId="2" borderId="31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vertical="center"/>
      <protection/>
    </xf>
    <xf numFmtId="164" fontId="7" fillId="2" borderId="33" xfId="0" applyNumberFormat="1" applyFont="1" applyFill="1" applyBorder="1" applyAlignment="1" applyProtection="1">
      <alignment/>
      <protection/>
    </xf>
    <xf numFmtId="168" fontId="27" fillId="0" borderId="31" xfId="0" applyNumberFormat="1" applyFont="1" applyFill="1" applyBorder="1" applyAlignment="1" applyProtection="1">
      <alignment horizontal="right" vertical="center"/>
      <protection/>
    </xf>
    <xf numFmtId="168" fontId="27" fillId="0" borderId="34" xfId="0" applyNumberFormat="1" applyFont="1" applyFill="1" applyBorder="1" applyAlignment="1" applyProtection="1">
      <alignment horizontal="right" vertical="center"/>
      <protection/>
    </xf>
    <xf numFmtId="165" fontId="24" fillId="0" borderId="12" xfId="0" applyNumberFormat="1" applyFont="1" applyBorder="1" applyAlignment="1" applyProtection="1">
      <alignment/>
      <protection/>
    </xf>
    <xf numFmtId="164" fontId="24" fillId="0" borderId="12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/>
      <protection/>
    </xf>
    <xf numFmtId="164" fontId="24" fillId="0" borderId="35" xfId="0" applyNumberFormat="1" applyFont="1" applyBorder="1" applyAlignment="1" applyProtection="1">
      <alignment horizontal="center"/>
      <protection/>
    </xf>
    <xf numFmtId="164" fontId="27" fillId="0" borderId="36" xfId="0" applyNumberFormat="1" applyFont="1" applyBorder="1" applyAlignment="1" applyProtection="1">
      <alignment horizontal="center" vertical="center"/>
      <protection/>
    </xf>
    <xf numFmtId="164" fontId="7" fillId="0" borderId="36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168" fontId="27" fillId="0" borderId="38" xfId="0" applyNumberFormat="1" applyFont="1" applyBorder="1" applyAlignment="1" applyProtection="1">
      <alignment horizontal="center" vertical="center"/>
      <protection/>
    </xf>
    <xf numFmtId="168" fontId="27" fillId="0" borderId="38" xfId="0" applyNumberFormat="1" applyFont="1" applyBorder="1" applyAlignment="1" applyProtection="1">
      <alignment horizontal="center" vertical="center" wrapText="1"/>
      <protection/>
    </xf>
    <xf numFmtId="168" fontId="27" fillId="0" borderId="39" xfId="0" applyNumberFormat="1" applyFont="1" applyFill="1" applyBorder="1" applyAlignment="1" applyProtection="1">
      <alignment horizontal="center" vertical="center"/>
      <protection/>
    </xf>
    <xf numFmtId="164" fontId="24" fillId="0" borderId="40" xfId="0" applyNumberFormat="1" applyFont="1" applyBorder="1" applyAlignment="1" applyProtection="1">
      <alignment horizontal="right"/>
      <protection/>
    </xf>
    <xf numFmtId="164" fontId="41" fillId="0" borderId="41" xfId="0" applyNumberFormat="1" applyFont="1" applyBorder="1" applyAlignment="1" applyProtection="1">
      <alignment horizontal="left"/>
      <protection/>
    </xf>
    <xf numFmtId="164" fontId="7" fillId="0" borderId="42" xfId="0" applyNumberFormat="1" applyFont="1" applyBorder="1" applyAlignment="1" applyProtection="1">
      <alignment/>
      <protection/>
    </xf>
    <xf numFmtId="168" fontId="27" fillId="0" borderId="43" xfId="0" applyNumberFormat="1" applyFont="1" applyBorder="1" applyAlignment="1" applyProtection="1">
      <alignment horizontal="right" vertical="center"/>
      <protection/>
    </xf>
    <xf numFmtId="168" fontId="27" fillId="0" borderId="44" xfId="0" applyNumberFormat="1" applyFont="1" applyFill="1" applyBorder="1" applyAlignment="1" applyProtection="1">
      <alignment horizontal="right" vertical="center"/>
      <protection/>
    </xf>
    <xf numFmtId="164" fontId="24" fillId="0" borderId="3" xfId="0" applyNumberFormat="1" applyFont="1" applyBorder="1" applyAlignment="1" applyProtection="1">
      <alignment horizontal="left"/>
      <protection/>
    </xf>
    <xf numFmtId="168" fontId="24" fillId="0" borderId="44" xfId="0" applyNumberFormat="1" applyFont="1" applyFill="1" applyBorder="1" applyAlignment="1" applyProtection="1">
      <alignment horizontal="right" vertical="center"/>
      <protection/>
    </xf>
    <xf numFmtId="164" fontId="39" fillId="0" borderId="3" xfId="0" applyNumberFormat="1" applyFont="1" applyBorder="1" applyAlignment="1" applyProtection="1">
      <alignment horizontal="left"/>
      <protection/>
    </xf>
    <xf numFmtId="164" fontId="27" fillId="0" borderId="3" xfId="0" applyNumberFormat="1" applyFont="1" applyBorder="1" applyAlignment="1" applyProtection="1">
      <alignment horizontal="left"/>
      <protection/>
    </xf>
    <xf numFmtId="164" fontId="42" fillId="0" borderId="3" xfId="0" applyNumberFormat="1" applyFont="1" applyBorder="1" applyAlignment="1" applyProtection="1">
      <alignment horizontal="left"/>
      <protection/>
    </xf>
    <xf numFmtId="164" fontId="7" fillId="0" borderId="45" xfId="0" applyNumberFormat="1" applyFont="1" applyBorder="1" applyAlignment="1" applyProtection="1">
      <alignment/>
      <protection/>
    </xf>
    <xf numFmtId="164" fontId="41" fillId="0" borderId="3" xfId="0" applyNumberFormat="1" applyFont="1" applyBorder="1" applyAlignment="1" applyProtection="1">
      <alignment horizontal="left"/>
      <protection/>
    </xf>
    <xf numFmtId="164" fontId="27" fillId="0" borderId="0" xfId="0" applyNumberFormat="1" applyFont="1" applyBorder="1" applyAlignment="1" applyProtection="1">
      <alignment/>
      <protection/>
    </xf>
    <xf numFmtId="168" fontId="24" fillId="0" borderId="2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horizontal="right" vertical="center"/>
      <protection/>
    </xf>
    <xf numFmtId="164" fontId="44" fillId="2" borderId="32" xfId="0" applyNumberFormat="1" applyFont="1" applyFill="1" applyBorder="1" applyAlignment="1" applyProtection="1">
      <alignment vertical="center"/>
      <protection/>
    </xf>
    <xf numFmtId="164" fontId="45" fillId="2" borderId="33" xfId="0" applyNumberFormat="1" applyFont="1" applyFill="1" applyBorder="1" applyAlignment="1" applyProtection="1">
      <alignment/>
      <protection/>
    </xf>
    <xf numFmtId="168" fontId="27" fillId="0" borderId="46" xfId="0" applyNumberFormat="1" applyFont="1" applyFill="1" applyBorder="1" applyAlignment="1" applyProtection="1">
      <alignment horizontal="right" vertical="center"/>
      <protection/>
    </xf>
    <xf numFmtId="164" fontId="27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wrapText="1"/>
      <protection/>
    </xf>
    <xf numFmtId="168" fontId="27" fillId="0" borderId="0" xfId="0" applyNumberFormat="1" applyFont="1" applyBorder="1" applyAlignment="1" applyProtection="1">
      <alignment horizontal="right" vertical="center"/>
      <protection/>
    </xf>
    <xf numFmtId="168" fontId="27" fillId="0" borderId="0" xfId="0" applyNumberFormat="1" applyFont="1" applyFill="1" applyBorder="1" applyAlignment="1" applyProtection="1">
      <alignment horizontal="right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46" fillId="0" borderId="0" xfId="0" applyNumberFormat="1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Alignment="1">
      <alignment horizontal="center"/>
    </xf>
    <xf numFmtId="164" fontId="48" fillId="0" borderId="0" xfId="0" applyFont="1" applyAlignment="1">
      <alignment horizontal="center"/>
    </xf>
    <xf numFmtId="164" fontId="47" fillId="0" borderId="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46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50" fillId="0" borderId="11" xfId="0" applyFont="1" applyBorder="1" applyAlignment="1">
      <alignment horizontal="justify"/>
    </xf>
    <xf numFmtId="164" fontId="0" fillId="0" borderId="11" xfId="0" applyFont="1" applyBorder="1" applyAlignment="1">
      <alignment horizontal="right"/>
    </xf>
    <xf numFmtId="169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64" fontId="51" fillId="0" borderId="1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P5" sqref="P5"/>
    </sheetView>
  </sheetViews>
  <sheetFormatPr defaultColWidth="11.42187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3.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3.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7</v>
      </c>
      <c r="J2" s="7">
        <v>0</v>
      </c>
      <c r="K2" s="7">
        <v>2</v>
      </c>
      <c r="L2" s="8">
        <v>3</v>
      </c>
      <c r="M2" s="8">
        <v>9</v>
      </c>
      <c r="N2" s="8">
        <v>1</v>
      </c>
      <c r="O2" s="8">
        <v>3</v>
      </c>
      <c r="P2" s="8">
        <v>3</v>
      </c>
      <c r="Q2" s="8">
        <v>5</v>
      </c>
      <c r="R2" s="8">
        <v>2</v>
      </c>
      <c r="S2" s="8">
        <v>9</v>
      </c>
      <c r="T2" s="8">
        <v>1</v>
      </c>
      <c r="U2" s="8">
        <v>8</v>
      </c>
    </row>
    <row r="3" spans="1:21" s="13" customFormat="1" ht="13.5">
      <c r="A3" s="9"/>
      <c r="B3" s="10"/>
      <c r="C3" s="11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3.5">
      <c r="A4" s="5" t="s">
        <v>3</v>
      </c>
      <c r="B4" s="6" t="s">
        <v>4</v>
      </c>
      <c r="C4" s="3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>
      <c r="A5" s="1"/>
      <c r="B5" s="15"/>
      <c r="C5" s="3"/>
      <c r="D5" s="4"/>
      <c r="E5" s="7" t="s">
        <v>5</v>
      </c>
      <c r="F5" s="7" t="s">
        <v>6</v>
      </c>
      <c r="G5" s="7" t="s">
        <v>7</v>
      </c>
      <c r="H5" s="7">
        <v>6</v>
      </c>
      <c r="I5" s="7">
        <v>0</v>
      </c>
      <c r="J5" s="7">
        <v>0</v>
      </c>
      <c r="K5" s="7">
        <v>8</v>
      </c>
      <c r="L5" s="7">
        <v>1</v>
      </c>
      <c r="M5" s="7" t="s">
        <v>8</v>
      </c>
      <c r="N5" s="7">
        <v>0</v>
      </c>
      <c r="O5" s="7">
        <v>0</v>
      </c>
      <c r="P5" s="7">
        <v>6</v>
      </c>
      <c r="Q5" s="14"/>
      <c r="R5" s="14"/>
      <c r="S5" s="14"/>
      <c r="T5" s="14"/>
      <c r="U5" s="14"/>
    </row>
    <row r="6" spans="1:21" s="13" customFormat="1" ht="13.5">
      <c r="A6" s="16" t="s">
        <v>9</v>
      </c>
      <c r="B6" s="6"/>
      <c r="C6" s="11"/>
      <c r="D6" s="12"/>
      <c r="E6" s="12" t="s">
        <v>10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>
      <c r="A7" s="1"/>
      <c r="B7" s="10"/>
      <c r="C7" s="3"/>
      <c r="D7" s="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3.5">
      <c r="A8" s="1"/>
      <c r="B8" s="10"/>
      <c r="C8" s="3"/>
      <c r="D8" s="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3.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3.5">
      <c r="A10" s="1"/>
      <c r="B10" s="10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>
      <c r="A11" s="5" t="s">
        <v>13</v>
      </c>
      <c r="B11" s="20">
        <v>39082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3.5">
      <c r="A14" s="1"/>
      <c r="B14" s="10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>
      <c r="A15" s="5" t="s">
        <v>18</v>
      </c>
      <c r="B15" s="6" t="s">
        <v>19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3.5">
      <c r="A16" s="22" t="s">
        <v>20</v>
      </c>
      <c r="B16" s="23" t="s">
        <v>21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3.5">
      <c r="A17" s="5" t="s">
        <v>22</v>
      </c>
      <c r="B17" s="6" t="s">
        <v>23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>
      <c r="A18" s="1"/>
      <c r="B18" s="10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4" t="s">
        <v>24</v>
      </c>
      <c r="B19" s="6" t="s">
        <v>25</v>
      </c>
      <c r="C19" s="3"/>
      <c r="D19" s="4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3.5">
      <c r="A20" s="1" t="s">
        <v>26</v>
      </c>
      <c r="B20" s="26"/>
      <c r="C20" s="3"/>
      <c r="D20" s="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5"/>
      <c r="S20" s="25"/>
      <c r="T20" s="25"/>
      <c r="U20" s="25"/>
    </row>
    <row r="21" spans="1:21" ht="18.75" customHeight="1">
      <c r="A21" s="28" t="s">
        <v>27</v>
      </c>
      <c r="B21" s="29" t="s">
        <v>28</v>
      </c>
      <c r="C21" s="30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3.5">
      <c r="A22" s="31" t="str">
        <f>CONCATENATE("A könyvvizsgálat során a(z) ",B2)</f>
        <v>A könyvvizsgálat során a(z) Szentgotthárdi Civil Fórum</v>
      </c>
      <c r="B22" s="32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3.5">
      <c r="A23" s="34" t="str">
        <f>CONCATENATE(B11," beszámolóját, annak részeit és tételeit, ")</f>
        <v>39082 beszámolóját, annak részeit és tételeit, </v>
      </c>
      <c r="B23" s="35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3.5">
      <c r="A24" s="36" t="s">
        <v>29</v>
      </c>
      <c r="B24" s="35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3.5">
      <c r="A25" s="36" t="s">
        <v>30</v>
      </c>
      <c r="B25" s="35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3.5">
      <c r="A26" s="37" t="s">
        <v>31</v>
      </c>
      <c r="B26" s="35"/>
      <c r="C26" s="33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3.5">
      <c r="A27" s="36" t="s">
        <v>32</v>
      </c>
      <c r="B27" s="35"/>
      <c r="C27" s="33"/>
      <c r="D27" s="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>
      <c r="A28" s="36" t="s">
        <v>33</v>
      </c>
      <c r="B28" s="35"/>
      <c r="C28" s="33"/>
      <c r="D28" s="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>
      <c r="A29" s="36" t="s">
        <v>34</v>
      </c>
      <c r="B29" s="35"/>
      <c r="C29" s="33"/>
      <c r="D29" s="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7.75" customHeight="1">
      <c r="A30" s="40" t="str">
        <f>CONCATENATE("",B9,", ",B19)</f>
        <v>SZENTGOTTHÁRD, 2002. április 30..</v>
      </c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colorId="22" workbookViewId="0" topLeftCell="A16">
      <selection activeCell="J31" sqref="J31"/>
    </sheetView>
  </sheetViews>
  <sheetFormatPr defaultColWidth="11.42187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5" customFormat="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5" customFormat="1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4"/>
      <c r="U4" s="44"/>
      <c r="V4" s="44"/>
      <c r="W4" s="44"/>
    </row>
    <row r="5" spans="1:23" s="45" customFormat="1" ht="12" customHeight="1">
      <c r="A5" s="4"/>
      <c r="B5" s="46">
        <v>1</v>
      </c>
      <c r="C5" s="46">
        <v>8</v>
      </c>
      <c r="D5" s="46">
        <v>8</v>
      </c>
      <c r="E5" s="46">
        <v>9</v>
      </c>
      <c r="F5" s="46">
        <v>3</v>
      </c>
      <c r="G5" s="46">
        <v>3</v>
      </c>
      <c r="H5" s="46">
        <v>1</v>
      </c>
      <c r="I5" s="46">
        <v>1</v>
      </c>
      <c r="J5" s="46">
        <v>9</v>
      </c>
      <c r="K5" s="46">
        <v>1</v>
      </c>
      <c r="L5" s="46">
        <v>3</v>
      </c>
      <c r="M5" s="46">
        <v>3</v>
      </c>
      <c r="N5" s="46">
        <v>5</v>
      </c>
      <c r="O5" s="46">
        <v>2</v>
      </c>
      <c r="P5" s="46">
        <v>9</v>
      </c>
      <c r="Q5" s="46">
        <v>1</v>
      </c>
      <c r="R5" s="46">
        <v>8</v>
      </c>
      <c r="S5"/>
      <c r="T5" s="44"/>
      <c r="U5" s="44"/>
      <c r="V5" s="44"/>
      <c r="W5" s="44"/>
    </row>
    <row r="6" spans="1:23" s="48" customFormat="1" ht="13.5">
      <c r="A6" s="12"/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47"/>
      <c r="U6" s="47"/>
      <c r="V6" s="47"/>
      <c r="W6" s="47"/>
    </row>
    <row r="7" spans="1:23" s="45" customFormat="1" ht="13.5">
      <c r="A7" s="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/>
      <c r="T7" s="44"/>
      <c r="U7" s="44"/>
      <c r="V7" s="44"/>
      <c r="W7" s="44"/>
    </row>
    <row r="8" spans="1:23" s="45" customFormat="1" ht="14.25" customHeight="1">
      <c r="A8" s="4"/>
      <c r="B8" s="7" t="s">
        <v>5</v>
      </c>
      <c r="C8" s="7" t="s">
        <v>6</v>
      </c>
      <c r="D8" s="7" t="s">
        <v>7</v>
      </c>
      <c r="E8" s="7">
        <v>6</v>
      </c>
      <c r="F8" s="7">
        <v>0</v>
      </c>
      <c r="G8" s="7">
        <v>0</v>
      </c>
      <c r="H8" s="7">
        <v>8</v>
      </c>
      <c r="I8" s="7">
        <v>1</v>
      </c>
      <c r="J8" s="7" t="s">
        <v>8</v>
      </c>
      <c r="K8" s="7">
        <v>0</v>
      </c>
      <c r="L8" s="7">
        <v>0</v>
      </c>
      <c r="M8" s="7">
        <v>6</v>
      </c>
      <c r="N8" s="14"/>
      <c r="O8" s="14"/>
      <c r="P8" s="14"/>
      <c r="Q8" s="14"/>
      <c r="R8" s="14"/>
      <c r="S8"/>
      <c r="T8" s="44"/>
      <c r="U8" s="44"/>
      <c r="V8" s="44"/>
      <c r="W8" s="44"/>
    </row>
    <row r="9" spans="1:23" s="48" customFormat="1" ht="11.25" customHeight="1">
      <c r="A9" s="12"/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47"/>
      <c r="U9" s="47"/>
      <c r="V9" s="47"/>
      <c r="W9" s="47"/>
    </row>
    <row r="10" spans="1:23" s="45" customFormat="1" ht="12.75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5" customFormat="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5" customFormat="1" ht="7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41.25" customHeight="1">
      <c r="A16" s="50" t="str">
        <f>IF(ISBLANK(Adatok!B2),"",Adatok!B2)</f>
        <v>Szentgotthárdi Civil Fórum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53" t="s">
        <v>35</v>
      </c>
    </row>
    <row r="17" spans="1:23" s="45" customFormat="1" ht="17.25">
      <c r="A17" s="43"/>
      <c r="B17" s="5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/>
    </row>
    <row r="18" spans="1:23" s="45" customFormat="1" ht="17.25">
      <c r="A18" s="43"/>
      <c r="B18" s="5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</row>
    <row r="19" spans="1:23" s="45" customFormat="1" ht="15">
      <c r="A19" s="55" t="str">
        <f>IF(ISBLANK(Adatok!B4),"",Adatok!B4)</f>
        <v>9970 Szentgotthárd, Széll K. tér 7.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 t="s">
        <v>36</v>
      </c>
      <c r="O19" s="56"/>
      <c r="P19" s="56"/>
      <c r="Q19" s="56"/>
      <c r="R19" s="56"/>
      <c r="S19" s="56"/>
      <c r="T19" s="56"/>
      <c r="U19" s="57">
        <f>IF(ISBLANK(Adatok!B6),"",CONCATENATE("Tel.: ",Adatok!B6))</f>
      </c>
      <c r="V19" s="52"/>
      <c r="W19" s="53" t="s">
        <v>37</v>
      </c>
    </row>
    <row r="20" spans="1:23" s="45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59" customFormat="1" ht="23.25" customHeight="1">
      <c r="A26" s="58">
        <v>39082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45" customFormat="1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30.75" customHeight="1">
      <c r="A28" s="60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45" customFormat="1" ht="17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45" customFormat="1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2.5">
      <c r="A34" s="2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2"/>
    </row>
    <row r="35" spans="1:23" s="45" customFormat="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13.5">
      <c r="A42" s="64" t="s">
        <v>39</v>
      </c>
      <c r="B42" s="65"/>
      <c r="C42" s="65"/>
      <c r="D42" s="65"/>
      <c r="E42" s="66" t="str">
        <f>IF(ISBLANK(Adatok!B15),"",CONCATENATE(Adatok!B9,", ",Adatok!B15))</f>
        <v>SZENTGOTTHÁRD, 2007.április 30.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  <c r="Q42" s="68"/>
      <c r="R42" s="68"/>
      <c r="S42" s="68"/>
      <c r="T42" s="68"/>
      <c r="U42" s="68"/>
      <c r="V42" s="67"/>
      <c r="W42" s="69"/>
    </row>
    <row r="43" spans="1:23" s="45" customFormat="1" ht="13.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44"/>
      <c r="R43" s="44"/>
      <c r="S43" s="70" t="s">
        <v>40</v>
      </c>
      <c r="T43" s="44"/>
      <c r="U43" s="68"/>
      <c r="V43" s="70"/>
      <c r="W43" s="71"/>
    </row>
    <row r="44" spans="1:23" s="45" customFormat="1" ht="13.5">
      <c r="A44" s="6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/>
      <c r="W44" s="71"/>
    </row>
    <row r="45" spans="1:23" s="45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2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5" customFormat="1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45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45" customFormat="1" ht="13.5">
      <c r="A55" s="6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="45" customFormat="1" ht="12.75"/>
    <row r="57" s="45" customFormat="1" ht="12.75"/>
    <row r="58" s="45" customFormat="1" ht="12.75"/>
    <row r="59" spans="1:23" s="45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5" customFormat="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s="45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s="45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s="45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45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45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5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s="45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45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45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5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5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45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45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45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45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45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45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s="45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5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45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45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s="45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45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s="45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s="45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s="45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s="45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s="45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s="45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s="45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s="45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5" customFormat="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s="45" customFormat="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s="45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s="45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s="45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s="45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s="45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s="45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s="45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s="45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s="45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5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5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s="45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s="45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s="45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s="45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s="45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s="45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s="45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s="45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s="45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45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45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45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45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5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45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s="45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s="45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s="45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s="45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s="45" customFormat="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s="45" customFormat="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s="45" customFormat="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s="45" customFormat="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s="45" customFormat="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s="45" customFormat="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s="45" customFormat="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5" customFormat="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s="45" customFormat="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s="45" customFormat="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s="45" customFormat="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s="45" customFormat="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s="45" customFormat="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s="45" customFormat="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s="45" customFormat="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s="45" customFormat="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s="45" customFormat="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s="45" customFormat="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s="45" customFormat="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s="45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s="45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5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s="45" customFormat="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s="45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s="45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s="45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s="45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s="45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s="45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s="45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s="45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s="45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s="45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s="45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s="45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s="45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2"/>
  <sheetViews>
    <sheetView defaultGridColor="0" colorId="22" workbookViewId="0" topLeftCell="A37">
      <selection activeCell="I88" sqref="I88"/>
    </sheetView>
  </sheetViews>
  <sheetFormatPr defaultColWidth="11.421875" defaultRowHeight="12.75"/>
  <cols>
    <col min="1" max="1" width="4.140625" style="0" customWidth="1"/>
    <col min="2" max="18" width="2.57421875" style="0" customWidth="1"/>
    <col min="19" max="19" width="2.140625" style="0" customWidth="1"/>
    <col min="20" max="20" width="2.8515625" style="0" customWidth="1"/>
    <col min="21" max="22" width="10.7109375" style="0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5" customFormat="1" ht="10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W1" s="74"/>
    </row>
    <row r="2" spans="1:23" s="45" customFormat="1" ht="13.5" customHeight="1">
      <c r="A2" s="72"/>
      <c r="B2" s="68"/>
      <c r="C2" s="46">
        <v>1</v>
      </c>
      <c r="D2" s="46">
        <v>8</v>
      </c>
      <c r="E2" s="46">
        <v>8</v>
      </c>
      <c r="F2" s="46">
        <v>9</v>
      </c>
      <c r="G2" s="46">
        <v>3</v>
      </c>
      <c r="H2" s="46">
        <v>3</v>
      </c>
      <c r="I2" s="46">
        <v>1</v>
      </c>
      <c r="J2" s="46">
        <v>1</v>
      </c>
      <c r="K2" s="46">
        <v>9</v>
      </c>
      <c r="L2" s="46">
        <v>1</v>
      </c>
      <c r="M2" s="46">
        <v>3</v>
      </c>
      <c r="N2" s="46">
        <v>3</v>
      </c>
      <c r="O2" s="46">
        <v>5</v>
      </c>
      <c r="P2" s="46">
        <v>2</v>
      </c>
      <c r="Q2" s="46">
        <v>9</v>
      </c>
      <c r="R2" s="46">
        <v>1</v>
      </c>
      <c r="S2" s="46">
        <v>8</v>
      </c>
      <c r="T2"/>
      <c r="U2"/>
      <c r="W2" s="74"/>
    </row>
    <row r="3" spans="1:23" s="45" customFormat="1" ht="10.5" customHeight="1">
      <c r="A3" s="7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/>
      <c r="P3"/>
      <c r="Q3"/>
      <c r="R3"/>
      <c r="S3"/>
      <c r="T3"/>
      <c r="U3"/>
      <c r="W3" s="74"/>
    </row>
    <row r="4" spans="1:23" s="45" customFormat="1" ht="13.5" customHeight="1">
      <c r="A4" s="72"/>
      <c r="B4" s="68"/>
      <c r="C4" s="4"/>
      <c r="D4" s="14" t="s">
        <v>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/>
      <c r="R4"/>
      <c r="S4"/>
      <c r="T4"/>
      <c r="U4"/>
      <c r="W4" s="74"/>
    </row>
    <row r="5" spans="1:23" s="45" customFormat="1" ht="10.5" customHeight="1">
      <c r="A5" s="72"/>
      <c r="B5" s="68"/>
      <c r="C5" s="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/>
      <c r="R5"/>
      <c r="S5"/>
      <c r="T5"/>
      <c r="U5"/>
      <c r="W5" s="74"/>
    </row>
    <row r="6" spans="1:23" s="45" customFormat="1" ht="16.5" customHeight="1">
      <c r="A6" s="72"/>
      <c r="B6" s="68"/>
      <c r="C6" s="4"/>
      <c r="D6" s="7" t="s">
        <v>5</v>
      </c>
      <c r="E6" s="7" t="s">
        <v>6</v>
      </c>
      <c r="F6" s="7" t="s">
        <v>7</v>
      </c>
      <c r="G6" s="7">
        <v>6</v>
      </c>
      <c r="H6" s="7">
        <v>0</v>
      </c>
      <c r="I6" s="7">
        <v>0</v>
      </c>
      <c r="J6" s="7">
        <v>8</v>
      </c>
      <c r="K6" s="7">
        <v>1</v>
      </c>
      <c r="L6" s="7" t="s">
        <v>8</v>
      </c>
      <c r="M6" s="7">
        <v>0</v>
      </c>
      <c r="N6" s="7">
        <v>0</v>
      </c>
      <c r="O6" s="7">
        <v>6</v>
      </c>
      <c r="P6" s="14"/>
      <c r="Q6"/>
      <c r="R6"/>
      <c r="S6"/>
      <c r="T6"/>
      <c r="U6"/>
      <c r="W6" s="74"/>
    </row>
    <row r="7" spans="1:23" s="45" customFormat="1" ht="16.5" customHeight="1">
      <c r="A7" s="72"/>
      <c r="B7" s="68"/>
      <c r="C7" s="4"/>
      <c r="D7" s="14" t="s">
        <v>10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/>
      <c r="R7"/>
      <c r="S7"/>
      <c r="T7"/>
      <c r="U7"/>
      <c r="W7" s="74"/>
    </row>
    <row r="8" spans="1:23" s="45" customFormat="1" ht="12" customHeight="1">
      <c r="A8" s="72"/>
      <c r="H8" s="49"/>
      <c r="I8" s="49"/>
      <c r="J8" s="49"/>
      <c r="K8" s="49"/>
      <c r="L8" s="49"/>
      <c r="M8" s="49"/>
      <c r="N8" s="44"/>
      <c r="O8" s="44"/>
      <c r="P8" s="44"/>
      <c r="S8" s="76"/>
      <c r="W8" s="74"/>
    </row>
    <row r="9" spans="1:23" s="45" customFormat="1" ht="21.7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6"/>
      <c r="W9" s="74"/>
    </row>
    <row r="10" spans="1:23" s="45" customFormat="1" ht="17.25" customHeight="1">
      <c r="A10" s="72"/>
      <c r="B10" s="72"/>
      <c r="C10" s="73"/>
      <c r="D10" s="73"/>
      <c r="E10" s="73"/>
      <c r="F10" s="73"/>
      <c r="G10" s="73"/>
      <c r="H10" s="73"/>
      <c r="I10" s="77" t="str">
        <f>IF(ISBLANK(Adatok!B2),"",Adatok!B2)</f>
        <v>Szentgotthárdi Civil Fórum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W10" s="74"/>
    </row>
    <row r="11" spans="1:26" s="45" customFormat="1" ht="18.75" customHeight="1">
      <c r="A11" s="43"/>
      <c r="B11" s="43"/>
      <c r="C11" s="44"/>
      <c r="D11" s="44"/>
      <c r="E11" s="44"/>
      <c r="F11" s="44"/>
      <c r="G11" s="44"/>
      <c r="H11" s="44"/>
      <c r="I11" s="77" t="s">
        <v>41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78"/>
      <c r="W11" s="79"/>
      <c r="X11" s="78"/>
      <c r="Y11" s="78"/>
      <c r="Z11" s="78"/>
    </row>
    <row r="12" spans="1:26" s="45" customFormat="1" ht="15" customHeight="1">
      <c r="A12" s="43"/>
      <c r="B12" s="44"/>
      <c r="C12" s="80"/>
      <c r="D12" s="80"/>
      <c r="E12" s="80"/>
      <c r="F12" s="80"/>
      <c r="G12" s="80"/>
      <c r="H12" s="80"/>
      <c r="I12" s="81" t="s">
        <v>42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W12" s="74"/>
      <c r="X12" s="39"/>
      <c r="Y12" s="39"/>
      <c r="Z12" s="39"/>
    </row>
    <row r="13" spans="1:26" s="45" customFormat="1" ht="16.5" customHeight="1">
      <c r="A13" s="43"/>
      <c r="B13" s="44"/>
      <c r="C13" s="80"/>
      <c r="D13" s="80"/>
      <c r="E13" s="80"/>
      <c r="F13" s="80"/>
      <c r="G13" s="80"/>
      <c r="H13" s="80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W13" s="74"/>
      <c r="X13" s="44"/>
      <c r="Y13" s="44"/>
      <c r="Z13" s="44"/>
    </row>
    <row r="14" spans="1:26" s="45" customFormat="1" ht="7.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W14" s="74"/>
      <c r="X14" s="44"/>
      <c r="Y14" s="44"/>
      <c r="Z14" s="44"/>
    </row>
    <row r="15" spans="1:26" s="45" customFormat="1" ht="14.2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83"/>
      <c r="X15" s="44"/>
      <c r="Y15" s="44"/>
      <c r="Z15" s="44"/>
    </row>
    <row r="16" spans="1:26" s="45" customFormat="1" ht="13.5">
      <c r="A16" s="84" t="s">
        <v>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83"/>
      <c r="X16" s="44"/>
      <c r="Y16" s="44"/>
      <c r="Z16" s="44"/>
    </row>
    <row r="17" spans="1:26" s="45" customFormat="1" ht="12.7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83"/>
      <c r="X17" s="44"/>
      <c r="Y17" s="44"/>
      <c r="Z17" s="44"/>
    </row>
    <row r="18" spans="1:26" s="45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 t="s">
        <v>44</v>
      </c>
      <c r="W18" s="43"/>
      <c r="X18" s="44"/>
      <c r="Y18" s="44"/>
      <c r="Z18" s="44"/>
    </row>
    <row r="19" spans="1:26" s="45" customFormat="1" ht="25.5" customHeight="1">
      <c r="A19" s="86"/>
      <c r="B19" s="87" t="s">
        <v>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 t="s">
        <v>46</v>
      </c>
      <c r="V19" s="89" t="s">
        <v>47</v>
      </c>
      <c r="W19" s="90" t="s">
        <v>48</v>
      </c>
      <c r="X19" s="44"/>
      <c r="Y19" s="44"/>
      <c r="Z19" s="44"/>
    </row>
    <row r="20" spans="1:26" s="45" customFormat="1" ht="18" customHeight="1">
      <c r="A20" s="91" t="s">
        <v>49</v>
      </c>
      <c r="B20" s="92" t="s">
        <v>50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>
        <v>0</v>
      </c>
      <c r="V20" s="95">
        <f>IF(Y21+Y29+Y37=0,"",Y21+Y29+Y37)</f>
      </c>
      <c r="W20" s="96">
        <f>IF(Z21+Z29+Z37=0,"",Z21+Z29+Z37)</f>
      </c>
      <c r="X20" s="97">
        <f>IF(U20="",0,U20)</f>
        <v>0</v>
      </c>
      <c r="Y20" s="97">
        <f>IF(V20="",0,V20)</f>
        <v>0</v>
      </c>
      <c r="Z20" s="97">
        <f>IF(W20="",0,W20)</f>
        <v>0</v>
      </c>
    </row>
    <row r="21" spans="1:26" s="45" customFormat="1" ht="18" customHeight="1">
      <c r="A21" s="98" t="s">
        <v>51</v>
      </c>
      <c r="B21" s="99" t="s">
        <v>52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  <c r="V21" s="102">
        <f>IF(SUM(V22:V28)=0,"",SUM(V22:V28))</f>
      </c>
      <c r="W21" s="103"/>
      <c r="X21" s="97">
        <f>IF(U21="",0,U21)</f>
        <v>0</v>
      </c>
      <c r="Y21" s="97">
        <f>IF(V21="",0,V21)</f>
        <v>0</v>
      </c>
      <c r="Z21" s="97">
        <f>IF(W21="",0,W21)</f>
        <v>0</v>
      </c>
    </row>
    <row r="22" spans="1:26" s="45" customFormat="1" ht="12.75" customHeight="1" hidden="1">
      <c r="A22" s="98" t="s">
        <v>53</v>
      </c>
      <c r="B22" s="99" t="s">
        <v>54</v>
      </c>
      <c r="C22" s="99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1"/>
      <c r="V22" s="102"/>
      <c r="W22" s="103"/>
      <c r="X22" s="97">
        <f>IF(U22="",0,U22)</f>
        <v>0</v>
      </c>
      <c r="Y22" s="97">
        <f>IF(V22="",0,V22)</f>
        <v>0</v>
      </c>
      <c r="Z22" s="97">
        <f>IF(W22="",0,W22)</f>
        <v>0</v>
      </c>
    </row>
    <row r="23" spans="1:26" s="45" customFormat="1" ht="12.75" customHeight="1" hidden="1">
      <c r="A23" s="98" t="s">
        <v>55</v>
      </c>
      <c r="B23" s="99" t="s">
        <v>56</v>
      </c>
      <c r="C23" s="99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1"/>
      <c r="V23" s="102"/>
      <c r="W23" s="103"/>
      <c r="X23" s="97">
        <f>IF(U23="",0,U23)</f>
        <v>0</v>
      </c>
      <c r="Y23" s="97">
        <f>IF(V23="",0,V23)</f>
        <v>0</v>
      </c>
      <c r="Z23" s="97">
        <f>IF(W23="",0,W23)</f>
        <v>0</v>
      </c>
    </row>
    <row r="24" spans="1:26" s="45" customFormat="1" ht="12.75" customHeight="1" hidden="1">
      <c r="A24" s="98" t="s">
        <v>57</v>
      </c>
      <c r="B24" s="99" t="s">
        <v>58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1"/>
      <c r="V24" s="102"/>
      <c r="W24" s="103"/>
      <c r="X24" s="97">
        <f>IF(U24="",0,U24)</f>
        <v>0</v>
      </c>
      <c r="Y24" s="97">
        <f>IF(V24="",0,V24)</f>
        <v>0</v>
      </c>
      <c r="Z24" s="97">
        <f>IF(W24="",0,W24)</f>
        <v>0</v>
      </c>
    </row>
    <row r="25" spans="1:26" s="45" customFormat="1" ht="12.75" customHeight="1" hidden="1">
      <c r="A25" s="98" t="s">
        <v>59</v>
      </c>
      <c r="B25" s="99" t="s">
        <v>60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1"/>
      <c r="V25" s="102"/>
      <c r="W25" s="103"/>
      <c r="X25" s="97">
        <f>IF(U25="",0,U25)</f>
        <v>0</v>
      </c>
      <c r="Y25" s="97">
        <f>IF(V25="",0,V25)</f>
        <v>0</v>
      </c>
      <c r="Z25" s="97">
        <f>IF(W25="",0,W25)</f>
        <v>0</v>
      </c>
    </row>
    <row r="26" spans="1:26" s="45" customFormat="1" ht="12.75" customHeight="1" hidden="1">
      <c r="A26" s="98" t="s">
        <v>61</v>
      </c>
      <c r="B26" s="99" t="s">
        <v>62</v>
      </c>
      <c r="C26" s="99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1"/>
      <c r="V26" s="102"/>
      <c r="W26" s="103"/>
      <c r="X26" s="97">
        <f>IF(U26="",0,U26)</f>
        <v>0</v>
      </c>
      <c r="Y26" s="97">
        <f>IF(V26="",0,V26)</f>
        <v>0</v>
      </c>
      <c r="Z26" s="97">
        <f>IF(W26="",0,W26)</f>
        <v>0</v>
      </c>
    </row>
    <row r="27" spans="1:26" s="45" customFormat="1" ht="12.75" customHeight="1" hidden="1">
      <c r="A27" s="98" t="s">
        <v>63</v>
      </c>
      <c r="B27" s="99" t="s">
        <v>64</v>
      </c>
      <c r="C27" s="99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1"/>
      <c r="V27" s="102"/>
      <c r="W27" s="103"/>
      <c r="X27" s="97">
        <f>IF(U27="",0,U27)</f>
        <v>0</v>
      </c>
      <c r="Y27" s="97">
        <f>IF(V27="",0,V27)</f>
        <v>0</v>
      </c>
      <c r="Z27" s="97">
        <f>IF(W27="",0,W27)</f>
        <v>0</v>
      </c>
    </row>
    <row r="28" spans="1:26" s="45" customFormat="1" ht="12.75" customHeight="1" hidden="1">
      <c r="A28" s="105" t="s">
        <v>65</v>
      </c>
      <c r="B28" s="99" t="s">
        <v>66</v>
      </c>
      <c r="C28" s="99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1"/>
      <c r="V28" s="102"/>
      <c r="W28" s="103"/>
      <c r="X28" s="97">
        <f>IF(U28="",0,U28)</f>
        <v>0</v>
      </c>
      <c r="Y28" s="97">
        <f>IF(V28="",0,V28)</f>
        <v>0</v>
      </c>
      <c r="Z28" s="97">
        <f>IF(W28="",0,W28)</f>
        <v>0</v>
      </c>
    </row>
    <row r="29" spans="1:26" s="45" customFormat="1" ht="18" customHeight="1">
      <c r="A29" s="105" t="s">
        <v>67</v>
      </c>
      <c r="B29" s="99" t="s">
        <v>68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1">
        <v>0</v>
      </c>
      <c r="V29" s="102">
        <f>IF(SUM(V30:V36)=0,"",SUM(V30:V36))</f>
      </c>
      <c r="W29" s="103">
        <v>0</v>
      </c>
      <c r="X29" s="97">
        <f>IF(U29="",0,U29)</f>
        <v>0</v>
      </c>
      <c r="Y29" s="97">
        <f>IF(V29="",0,V29)</f>
        <v>0</v>
      </c>
      <c r="Z29" s="97">
        <f>IF(W29="",0,W29)</f>
        <v>0</v>
      </c>
    </row>
    <row r="30" spans="1:26" s="45" customFormat="1" ht="12.75" customHeight="1" hidden="1">
      <c r="A30" s="105" t="s">
        <v>69</v>
      </c>
      <c r="B30" s="99" t="s">
        <v>70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1"/>
      <c r="V30" s="102"/>
      <c r="W30" s="103"/>
      <c r="X30" s="97">
        <f>IF(U30="",0,U30)</f>
        <v>0</v>
      </c>
      <c r="Y30" s="97">
        <f>IF(V30="",0,V30)</f>
        <v>0</v>
      </c>
      <c r="Z30" s="97">
        <f>IF(W30="",0,W30)</f>
        <v>0</v>
      </c>
    </row>
    <row r="31" spans="1:26" s="45" customFormat="1" ht="12.75" customHeight="1" hidden="1">
      <c r="A31" s="105" t="s">
        <v>71</v>
      </c>
      <c r="B31" s="106" t="s">
        <v>72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1"/>
      <c r="V31" s="102"/>
      <c r="W31" s="103"/>
      <c r="X31" s="97">
        <f>IF(U31="",0,U31)</f>
        <v>0</v>
      </c>
      <c r="Y31" s="97">
        <f>IF(V31="",0,V31)</f>
        <v>0</v>
      </c>
      <c r="Z31" s="97">
        <f>IF(W31="",0,W31)</f>
        <v>0</v>
      </c>
    </row>
    <row r="32" spans="1:26" s="45" customFormat="1" ht="12.75" customHeight="1" hidden="1">
      <c r="A32" s="105" t="s">
        <v>73</v>
      </c>
      <c r="B32" s="106" t="s">
        <v>74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1"/>
      <c r="V32" s="102"/>
      <c r="W32" s="103"/>
      <c r="X32" s="97">
        <f>IF(U32="",0,U32)</f>
        <v>0</v>
      </c>
      <c r="Y32" s="97">
        <f>IF(V32="",0,V32)</f>
        <v>0</v>
      </c>
      <c r="Z32" s="97">
        <f>IF(W32="",0,W32)</f>
        <v>0</v>
      </c>
    </row>
    <row r="33" spans="1:26" s="45" customFormat="1" ht="12.75" customHeight="1" hidden="1">
      <c r="A33" s="105" t="s">
        <v>75</v>
      </c>
      <c r="B33" s="99" t="s">
        <v>76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1"/>
      <c r="V33" s="102"/>
      <c r="W33" s="103"/>
      <c r="X33" s="97">
        <f>IF(U33="",0,U33)</f>
        <v>0</v>
      </c>
      <c r="Y33" s="97">
        <f>IF(V33="",0,V33)</f>
        <v>0</v>
      </c>
      <c r="Z33" s="97">
        <f>IF(W33="",0,W33)</f>
        <v>0</v>
      </c>
    </row>
    <row r="34" spans="1:26" s="45" customFormat="1" ht="12.75" customHeight="1" hidden="1">
      <c r="A34" s="105" t="s">
        <v>77</v>
      </c>
      <c r="B34" s="99" t="s">
        <v>78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1"/>
      <c r="V34" s="102"/>
      <c r="W34" s="103"/>
      <c r="X34" s="97">
        <f>IF(U34="",0,U34)</f>
        <v>0</v>
      </c>
      <c r="Y34" s="97">
        <f>IF(V34="",0,V34)</f>
        <v>0</v>
      </c>
      <c r="Z34" s="97">
        <f>IF(W34="",0,W34)</f>
        <v>0</v>
      </c>
    </row>
    <row r="35" spans="1:26" s="45" customFormat="1" ht="12.75" customHeight="1" hidden="1">
      <c r="A35" s="105" t="s">
        <v>79</v>
      </c>
      <c r="B35" s="99" t="s">
        <v>80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1"/>
      <c r="V35" s="102"/>
      <c r="W35" s="103"/>
      <c r="X35" s="97">
        <f>IF(U35="",0,U35)</f>
        <v>0</v>
      </c>
      <c r="Y35" s="97">
        <f>IF(V35="",0,V35)</f>
        <v>0</v>
      </c>
      <c r="Z35" s="97">
        <f>IF(W35="",0,W35)</f>
        <v>0</v>
      </c>
    </row>
    <row r="36" spans="1:26" s="45" customFormat="1" ht="12.75" customHeight="1" hidden="1">
      <c r="A36" s="105" t="s">
        <v>81</v>
      </c>
      <c r="B36" s="99" t="s">
        <v>82</v>
      </c>
      <c r="C36" s="99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1"/>
      <c r="V36" s="102"/>
      <c r="W36" s="103"/>
      <c r="X36" s="97">
        <f>IF(U36="",0,U36)</f>
        <v>0</v>
      </c>
      <c r="Y36" s="97">
        <f>IF(V36="",0,V36)</f>
        <v>0</v>
      </c>
      <c r="Z36" s="97">
        <f>IF(W36="",0,W36)</f>
        <v>0</v>
      </c>
    </row>
    <row r="37" spans="1:26" s="45" customFormat="1" ht="18" customHeight="1">
      <c r="A37" s="105" t="s">
        <v>83</v>
      </c>
      <c r="B37" s="99" t="s">
        <v>84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1">
        <f>IF(SUM(U38:U44)=0,"",SUM(U38:U44))</f>
      </c>
      <c r="V37" s="102">
        <f>IF(SUM(V38:V44)=0,"",SUM(V38:V44))</f>
      </c>
      <c r="W37" s="103">
        <f>IF(SUM(W38:W44)=0,"",SUM(W38:W44))</f>
      </c>
      <c r="X37" s="97">
        <f>IF(U37="",0,U37)</f>
        <v>0</v>
      </c>
      <c r="Y37" s="97">
        <f>IF(V37="",0,V37)</f>
        <v>0</v>
      </c>
      <c r="Z37" s="97">
        <f>IF(W37="",0,W37)</f>
        <v>0</v>
      </c>
    </row>
    <row r="38" spans="1:26" s="45" customFormat="1" ht="12.75" customHeight="1" hidden="1">
      <c r="A38" s="105" t="s">
        <v>85</v>
      </c>
      <c r="B38" s="99" t="s">
        <v>86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1"/>
      <c r="V38" s="102"/>
      <c r="W38" s="103"/>
      <c r="X38" s="97">
        <f>IF(U38="",0,U38)</f>
        <v>0</v>
      </c>
      <c r="Y38" s="97">
        <f>IF(V38="",0,V38)</f>
        <v>0</v>
      </c>
      <c r="Z38" s="97">
        <f>IF(W38="",0,W38)</f>
        <v>0</v>
      </c>
    </row>
    <row r="39" spans="1:26" s="45" customFormat="1" ht="12.75" customHeight="1" hidden="1">
      <c r="A39" s="105" t="s">
        <v>87</v>
      </c>
      <c r="B39" s="99" t="s">
        <v>88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1"/>
      <c r="V39" s="102"/>
      <c r="W39" s="103"/>
      <c r="X39" s="97">
        <f>IF(U39="",0,U39)</f>
        <v>0</v>
      </c>
      <c r="Y39" s="97">
        <f>IF(V39="",0,V39)</f>
        <v>0</v>
      </c>
      <c r="Z39" s="97">
        <f>IF(W39="",0,W39)</f>
        <v>0</v>
      </c>
    </row>
    <row r="40" spans="1:26" s="45" customFormat="1" ht="12.75" customHeight="1" hidden="1">
      <c r="A40" s="105" t="s">
        <v>89</v>
      </c>
      <c r="B40" s="99" t="s">
        <v>90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1"/>
      <c r="V40" s="102"/>
      <c r="W40" s="103"/>
      <c r="X40" s="97">
        <f>IF(U40="",0,U40)</f>
        <v>0</v>
      </c>
      <c r="Y40" s="97">
        <f>IF(V40="",0,V40)</f>
        <v>0</v>
      </c>
      <c r="Z40" s="97">
        <f>IF(W40="",0,W40)</f>
        <v>0</v>
      </c>
    </row>
    <row r="41" spans="1:26" s="45" customFormat="1" ht="12.75" customHeight="1" hidden="1">
      <c r="A41" s="105" t="s">
        <v>91</v>
      </c>
      <c r="B41" s="107" t="s">
        <v>92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1"/>
      <c r="V41" s="102"/>
      <c r="W41" s="103"/>
      <c r="X41" s="97">
        <f>IF(U41="",0,U41)</f>
        <v>0</v>
      </c>
      <c r="Y41" s="97">
        <f>IF(V41="",0,V41)</f>
        <v>0</v>
      </c>
      <c r="Z41" s="97">
        <f>IF(W41="",0,W41)</f>
        <v>0</v>
      </c>
    </row>
    <row r="42" spans="1:26" s="45" customFormat="1" ht="12.75" customHeight="1" hidden="1">
      <c r="A42" s="105" t="s">
        <v>93</v>
      </c>
      <c r="B42" s="99" t="s">
        <v>94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1"/>
      <c r="V42" s="102"/>
      <c r="W42" s="103"/>
      <c r="X42" s="97">
        <f>IF(U42="",0,U42)</f>
        <v>0</v>
      </c>
      <c r="Y42" s="97">
        <f>IF(V42="",0,V42)</f>
        <v>0</v>
      </c>
      <c r="Z42" s="97">
        <f>IF(W42="",0,W42)</f>
        <v>0</v>
      </c>
    </row>
    <row r="43" spans="1:26" s="45" customFormat="1" ht="12.75" customHeight="1" hidden="1">
      <c r="A43" s="105" t="s">
        <v>95</v>
      </c>
      <c r="B43" s="99" t="s">
        <v>96</v>
      </c>
      <c r="C43" s="99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1"/>
      <c r="V43" s="102"/>
      <c r="W43" s="103"/>
      <c r="X43" s="97">
        <f>IF(U43="",0,U43)</f>
        <v>0</v>
      </c>
      <c r="Y43" s="97">
        <f>IF(V43="",0,V43)</f>
        <v>0</v>
      </c>
      <c r="Z43" s="97">
        <f>IF(W43="",0,W43)</f>
        <v>0</v>
      </c>
    </row>
    <row r="44" spans="1:26" s="45" customFormat="1" ht="12.75" customHeight="1" hidden="1">
      <c r="A44" s="105" t="s">
        <v>97</v>
      </c>
      <c r="B44" s="99" t="s">
        <v>98</v>
      </c>
      <c r="C44" s="4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1"/>
      <c r="V44" s="102"/>
      <c r="W44" s="103"/>
      <c r="X44" s="97">
        <f>IF(U44="",0,U44)</f>
        <v>0</v>
      </c>
      <c r="Y44" s="97">
        <f>IF(V44="",0,V44)</f>
        <v>0</v>
      </c>
      <c r="Z44" s="97">
        <f>IF(W44="",0,W44)</f>
        <v>0</v>
      </c>
    </row>
    <row r="45" spans="1:26" s="45" customFormat="1" ht="18" customHeight="1">
      <c r="A45" s="105" t="s">
        <v>99</v>
      </c>
      <c r="B45" s="108" t="s">
        <v>100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>
        <f>IF(X46+X53+X59+X64=0,"",X46+X53+X59+X64)</f>
      </c>
      <c r="V45" s="111">
        <f>IF(Y46+Y53+Y59+Y64=0,"",Y46+Y53+Y59+Y64)</f>
      </c>
      <c r="W45" s="112">
        <f>IF(Z46+Z53+Z59+Z64=0,"",Z46+Z53+Z59+Z64)</f>
        <v>240</v>
      </c>
      <c r="X45" s="97">
        <f>IF(U45="",0,U45)</f>
        <v>0</v>
      </c>
      <c r="Y45" s="97">
        <f>IF(V45="",0,V45)</f>
        <v>0</v>
      </c>
      <c r="Z45" s="97">
        <f>IF(W45="",0,W45)</f>
        <v>240</v>
      </c>
    </row>
    <row r="46" spans="1:26" s="45" customFormat="1" ht="18" customHeight="1">
      <c r="A46" s="105" t="s">
        <v>101</v>
      </c>
      <c r="B46" s="99" t="s">
        <v>102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1">
        <v>0</v>
      </c>
      <c r="V46" s="102">
        <f>IF(SUM(V47:V52)=0,"",SUM(V47:V52))</f>
      </c>
      <c r="W46" s="103">
        <v>0</v>
      </c>
      <c r="X46" s="97">
        <f>IF(U46="",0,U46)</f>
        <v>0</v>
      </c>
      <c r="Y46" s="97">
        <f>IF(V46="",0,V46)</f>
        <v>0</v>
      </c>
      <c r="Z46" s="97">
        <f>IF(W46="",0,W46)</f>
        <v>0</v>
      </c>
    </row>
    <row r="47" spans="1:26" s="45" customFormat="1" ht="12.75" customHeight="1" hidden="1">
      <c r="A47" s="105" t="s">
        <v>103</v>
      </c>
      <c r="B47" s="99" t="s">
        <v>104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1"/>
      <c r="V47" s="102"/>
      <c r="W47" s="103"/>
      <c r="X47" s="97">
        <f>IF(U47="",0,U47)</f>
        <v>0</v>
      </c>
      <c r="Y47" s="97">
        <f>IF(V47="",0,V47)</f>
        <v>0</v>
      </c>
      <c r="Z47" s="97">
        <f>IF(W47="",0,W47)</f>
        <v>0</v>
      </c>
    </row>
    <row r="48" spans="1:26" s="45" customFormat="1" ht="12.75" customHeight="1" hidden="1">
      <c r="A48" s="105" t="s">
        <v>105</v>
      </c>
      <c r="B48" s="99" t="s">
        <v>106</v>
      </c>
      <c r="C48" s="99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1"/>
      <c r="V48" s="102"/>
      <c r="W48" s="103"/>
      <c r="X48" s="97">
        <f>IF(U48="",0,U48)</f>
        <v>0</v>
      </c>
      <c r="Y48" s="97">
        <f>IF(V48="",0,V48)</f>
        <v>0</v>
      </c>
      <c r="Z48" s="97">
        <f>IF(W48="",0,W48)</f>
        <v>0</v>
      </c>
    </row>
    <row r="49" spans="1:26" s="45" customFormat="1" ht="12.75" customHeight="1" hidden="1">
      <c r="A49" s="105" t="s">
        <v>107</v>
      </c>
      <c r="B49" s="99" t="s">
        <v>108</v>
      </c>
      <c r="C49" s="99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1"/>
      <c r="V49" s="102"/>
      <c r="W49" s="103"/>
      <c r="X49" s="97">
        <f>IF(U49="",0,U49)</f>
        <v>0</v>
      </c>
      <c r="Y49" s="97">
        <f>IF(V49="",0,V49)</f>
        <v>0</v>
      </c>
      <c r="Z49" s="97">
        <f>IF(W49="",0,W49)</f>
        <v>0</v>
      </c>
    </row>
    <row r="50" spans="1:26" s="45" customFormat="1" ht="12.75" customHeight="1" hidden="1">
      <c r="A50" s="105" t="s">
        <v>109</v>
      </c>
      <c r="B50" s="99" t="s">
        <v>110</v>
      </c>
      <c r="C50" s="99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1"/>
      <c r="V50" s="102"/>
      <c r="W50" s="103"/>
      <c r="X50" s="97">
        <f>IF(U50="",0,U50)</f>
        <v>0</v>
      </c>
      <c r="Y50" s="97">
        <f>IF(V50="",0,V50)</f>
        <v>0</v>
      </c>
      <c r="Z50" s="97">
        <f>IF(W50="",0,W50)</f>
        <v>0</v>
      </c>
    </row>
    <row r="51" spans="1:26" s="45" customFormat="1" ht="12.75" customHeight="1" hidden="1">
      <c r="A51" s="105" t="s">
        <v>111</v>
      </c>
      <c r="B51" s="99" t="s">
        <v>112</v>
      </c>
      <c r="C51" s="99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1"/>
      <c r="V51" s="102"/>
      <c r="W51" s="103"/>
      <c r="X51" s="97">
        <f>IF(U51="",0,U51)</f>
        <v>0</v>
      </c>
      <c r="Y51" s="97">
        <f>IF(V51="",0,V51)</f>
        <v>0</v>
      </c>
      <c r="Z51" s="97">
        <f>IF(W51="",0,W51)</f>
        <v>0</v>
      </c>
    </row>
    <row r="52" spans="1:26" s="45" customFormat="1" ht="12.75" customHeight="1" hidden="1">
      <c r="A52" s="105" t="s">
        <v>113</v>
      </c>
      <c r="B52" s="99" t="s">
        <v>114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1"/>
      <c r="V52" s="102"/>
      <c r="W52" s="103"/>
      <c r="X52" s="97">
        <f>IF(U52="",0,U52)</f>
        <v>0</v>
      </c>
      <c r="Y52" s="97">
        <f>IF(V52="",0,V52)</f>
        <v>0</v>
      </c>
      <c r="Z52" s="97">
        <f>IF(W52="",0,W52)</f>
        <v>0</v>
      </c>
    </row>
    <row r="53" spans="1:26" s="45" customFormat="1" ht="18" customHeight="1">
      <c r="A53" s="105" t="s">
        <v>115</v>
      </c>
      <c r="B53" s="99" t="s">
        <v>116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1">
        <v>0</v>
      </c>
      <c r="V53" s="102"/>
      <c r="W53" s="103">
        <v>0</v>
      </c>
      <c r="X53" s="97">
        <f>IF(U53="",0,U53)</f>
        <v>0</v>
      </c>
      <c r="Y53" s="97">
        <f>IF(V53="",0,V53)</f>
        <v>0</v>
      </c>
      <c r="Z53" s="97">
        <f>IF(W53="",0,W53)</f>
        <v>0</v>
      </c>
    </row>
    <row r="54" spans="1:26" s="45" customFormat="1" ht="12.75" customHeight="1" hidden="1">
      <c r="A54" s="105" t="s">
        <v>117</v>
      </c>
      <c r="B54" s="106" t="s">
        <v>118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1"/>
      <c r="V54" s="102"/>
      <c r="W54" s="103"/>
      <c r="X54" s="97">
        <f>IF(U54="",0,U54)</f>
        <v>0</v>
      </c>
      <c r="Y54" s="97">
        <f>IF(V54="",0,V54)</f>
        <v>0</v>
      </c>
      <c r="Z54" s="97">
        <f>IF(W54="",0,W54)</f>
        <v>0</v>
      </c>
    </row>
    <row r="55" spans="1:26" s="45" customFormat="1" ht="12.75" customHeight="1" hidden="1">
      <c r="A55" s="105" t="s">
        <v>119</v>
      </c>
      <c r="B55" s="99" t="s">
        <v>120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1"/>
      <c r="V55" s="102"/>
      <c r="W55" s="103"/>
      <c r="X55" s="97">
        <f>IF(U55="",0,U55)</f>
        <v>0</v>
      </c>
      <c r="Y55" s="97">
        <f>IF(V55="",0,V55)</f>
        <v>0</v>
      </c>
      <c r="Z55" s="97">
        <f>IF(W55="",0,W55)</f>
        <v>0</v>
      </c>
    </row>
    <row r="56" spans="1:26" s="45" customFormat="1" ht="12.75" customHeight="1" hidden="1">
      <c r="A56" s="105" t="s">
        <v>121</v>
      </c>
      <c r="B56" s="113" t="s">
        <v>122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01"/>
      <c r="V56" s="102"/>
      <c r="W56" s="103"/>
      <c r="X56" s="97">
        <f>IF(U56="",0,U56)</f>
        <v>0</v>
      </c>
      <c r="Y56" s="97">
        <f>IF(V56="",0,V56)</f>
        <v>0</v>
      </c>
      <c r="Z56" s="97">
        <f>IF(W56="",0,W56)</f>
        <v>0</v>
      </c>
    </row>
    <row r="57" spans="1:26" s="45" customFormat="1" ht="12.75" customHeight="1" hidden="1">
      <c r="A57" s="105" t="s">
        <v>123</v>
      </c>
      <c r="B57" s="99" t="s">
        <v>124</v>
      </c>
      <c r="C57" s="99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1"/>
      <c r="V57" s="102"/>
      <c r="W57" s="103"/>
      <c r="X57" s="97">
        <f>IF(U57="",0,U57)</f>
        <v>0</v>
      </c>
      <c r="Y57" s="97">
        <f>IF(V57="",0,V57)</f>
        <v>0</v>
      </c>
      <c r="Z57" s="97">
        <f>IF(W57="",0,W57)</f>
        <v>0</v>
      </c>
    </row>
    <row r="58" spans="1:26" s="45" customFormat="1" ht="12.75" customHeight="1" hidden="1">
      <c r="A58" s="105" t="s">
        <v>125</v>
      </c>
      <c r="B58" s="99" t="s">
        <v>126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1"/>
      <c r="V58" s="102"/>
      <c r="W58" s="103"/>
      <c r="X58" s="97">
        <f>IF(U58="",0,U58)</f>
        <v>0</v>
      </c>
      <c r="Y58" s="97">
        <f>IF(V58="",0,V58)</f>
        <v>0</v>
      </c>
      <c r="Z58" s="97">
        <f>IF(W58="",0,W58)</f>
        <v>0</v>
      </c>
    </row>
    <row r="59" spans="1:26" s="45" customFormat="1" ht="17.25" customHeight="1">
      <c r="A59" s="105" t="s">
        <v>127</v>
      </c>
      <c r="B59" s="99" t="s">
        <v>128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1"/>
      <c r="V59" s="102"/>
      <c r="W59" s="103"/>
      <c r="X59" s="97">
        <f>IF(U59="",0,U59)</f>
        <v>0</v>
      </c>
      <c r="Y59" s="97">
        <f>IF(V59="",0,V59)</f>
        <v>0</v>
      </c>
      <c r="Z59" s="97">
        <f>IF(W59="",0,W59)</f>
        <v>0</v>
      </c>
    </row>
    <row r="60" spans="1:26" s="45" customFormat="1" ht="12.75" customHeight="1" hidden="1">
      <c r="A60" s="105" t="s">
        <v>129</v>
      </c>
      <c r="B60" s="99" t="s">
        <v>130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1"/>
      <c r="V60" s="102"/>
      <c r="W60" s="103"/>
      <c r="X60" s="97">
        <f>IF(U60="",0,U60)</f>
        <v>0</v>
      </c>
      <c r="Y60" s="97">
        <f>IF(V60="",0,V60)</f>
        <v>0</v>
      </c>
      <c r="Z60" s="97">
        <f>IF(W60="",0,W60)</f>
        <v>0</v>
      </c>
    </row>
    <row r="61" spans="1:26" s="45" customFormat="1" ht="12.75" customHeight="1" hidden="1">
      <c r="A61" s="105" t="s">
        <v>131</v>
      </c>
      <c r="B61" s="99" t="s">
        <v>132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2"/>
      <c r="W61" s="103"/>
      <c r="X61" s="97">
        <f>IF(U61="",0,U61)</f>
        <v>0</v>
      </c>
      <c r="Y61" s="97">
        <f>IF(V61="",0,V61)</f>
        <v>0</v>
      </c>
      <c r="Z61" s="97">
        <f>IF(W61="",0,W61)</f>
        <v>0</v>
      </c>
    </row>
    <row r="62" spans="1:26" s="45" customFormat="1" ht="12.75" customHeight="1" hidden="1">
      <c r="A62" s="105" t="s">
        <v>133</v>
      </c>
      <c r="B62" s="99" t="s">
        <v>134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1"/>
      <c r="V62" s="102"/>
      <c r="W62" s="103"/>
      <c r="X62" s="97">
        <f>IF(U62="",0,U62)</f>
        <v>0</v>
      </c>
      <c r="Y62" s="97">
        <f>IF(V62="",0,V62)</f>
        <v>0</v>
      </c>
      <c r="Z62" s="97">
        <f>IF(W62="",0,W62)</f>
        <v>0</v>
      </c>
    </row>
    <row r="63" spans="1:26" s="45" customFormat="1" ht="12.75" customHeight="1" hidden="1">
      <c r="A63" s="105" t="s">
        <v>135</v>
      </c>
      <c r="B63" s="99" t="s">
        <v>136</v>
      </c>
      <c r="C63" s="4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1"/>
      <c r="V63" s="102"/>
      <c r="W63" s="103"/>
      <c r="X63" s="97">
        <f>IF(U63="",0,U63)</f>
        <v>0</v>
      </c>
      <c r="Y63" s="97">
        <f>IF(V63="",0,V63)</f>
        <v>0</v>
      </c>
      <c r="Z63" s="97">
        <f>IF(W63="",0,W63)</f>
        <v>0</v>
      </c>
    </row>
    <row r="64" spans="1:26" s="45" customFormat="1" ht="18.75" customHeight="1">
      <c r="A64" s="105" t="s">
        <v>137</v>
      </c>
      <c r="B64" s="99" t="s">
        <v>138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1">
        <v>0</v>
      </c>
      <c r="V64" s="102"/>
      <c r="W64" s="103">
        <v>240</v>
      </c>
      <c r="X64" s="97">
        <f>IF(U64="",0,U64)</f>
        <v>0</v>
      </c>
      <c r="Y64" s="97">
        <f>IF(V64="",0,V64)</f>
        <v>0</v>
      </c>
      <c r="Z64" s="97">
        <f>IF(W64="",0,W64)</f>
        <v>240</v>
      </c>
    </row>
    <row r="65" spans="1:26" s="45" customFormat="1" ht="12.75" customHeight="1" hidden="1">
      <c r="A65" s="105" t="s">
        <v>139</v>
      </c>
      <c r="B65" s="99" t="s">
        <v>140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1"/>
      <c r="V65" s="102"/>
      <c r="W65" s="103"/>
      <c r="X65" s="97">
        <f>IF(U65="",0,U65)</f>
        <v>0</v>
      </c>
      <c r="Y65" s="97">
        <f>IF(V65="",0,V65)</f>
        <v>0</v>
      </c>
      <c r="Z65" s="97">
        <f>IF(W65="",0,W65)</f>
        <v>0</v>
      </c>
    </row>
    <row r="66" spans="1:26" s="45" customFormat="1" ht="12.75" customHeight="1" hidden="1">
      <c r="A66" s="105" t="s">
        <v>141</v>
      </c>
      <c r="B66" s="99" t="s">
        <v>142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1"/>
      <c r="V66" s="102"/>
      <c r="W66" s="103"/>
      <c r="X66" s="97">
        <f>IF(U66="",0,U66)</f>
        <v>0</v>
      </c>
      <c r="Y66" s="97">
        <f>IF(V66="",0,V66)</f>
        <v>0</v>
      </c>
      <c r="Z66" s="97">
        <f>IF(W66="",0,W66)</f>
        <v>0</v>
      </c>
    </row>
    <row r="67" spans="1:26" s="45" customFormat="1" ht="18" customHeight="1">
      <c r="A67" s="105" t="s">
        <v>143</v>
      </c>
      <c r="B67" s="114" t="s">
        <v>144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10">
        <v>0</v>
      </c>
      <c r="V67" s="111">
        <f>IF(SUM(V68:V70)=0,"",SUM(V68:V70))</f>
      </c>
      <c r="W67" s="112">
        <v>0</v>
      </c>
      <c r="X67" s="97">
        <f>IF(U67="",0,U67)</f>
        <v>0</v>
      </c>
      <c r="Y67" s="97">
        <f>IF(V67="",0,V67)</f>
        <v>0</v>
      </c>
      <c r="Z67" s="97">
        <f>IF(W67="",0,W67)</f>
        <v>0</v>
      </c>
    </row>
    <row r="68" spans="1:26" s="45" customFormat="1" ht="12.75" customHeight="1" hidden="1">
      <c r="A68" s="105" t="s">
        <v>145</v>
      </c>
      <c r="B68" s="106" t="s">
        <v>146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  <c r="V68" s="117"/>
      <c r="W68" s="118"/>
      <c r="X68" s="97">
        <f>IF(U68="",0,U68)</f>
        <v>0</v>
      </c>
      <c r="Y68" s="97">
        <f>IF(V68="",0,V68)</f>
        <v>0</v>
      </c>
      <c r="Z68" s="97">
        <f>IF(W68="",0,W68)</f>
        <v>0</v>
      </c>
    </row>
    <row r="69" spans="1:26" s="45" customFormat="1" ht="12.75" customHeight="1" hidden="1">
      <c r="A69" s="105" t="s">
        <v>147</v>
      </c>
      <c r="B69" s="106" t="s">
        <v>148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117"/>
      <c r="W69" s="118"/>
      <c r="X69" s="97">
        <f>IF(U69="",0,U69)</f>
        <v>0</v>
      </c>
      <c r="Y69" s="97">
        <f>IF(V69="",0,V69)</f>
        <v>0</v>
      </c>
      <c r="Z69" s="97">
        <f>IF(W69="",0,W69)</f>
        <v>0</v>
      </c>
    </row>
    <row r="70" spans="1:26" s="45" customFormat="1" ht="12.75" customHeight="1" hidden="1">
      <c r="A70" s="105" t="s">
        <v>149</v>
      </c>
      <c r="B70" s="99" t="s">
        <v>150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17"/>
      <c r="W70" s="118"/>
      <c r="X70" s="97">
        <f>IF(U70="",0,U70)</f>
        <v>0</v>
      </c>
      <c r="Y70" s="97">
        <f>IF(V70="",0,V70)</f>
        <v>0</v>
      </c>
      <c r="Z70" s="97">
        <f>IF(W70="",0,W70)</f>
        <v>0</v>
      </c>
    </row>
    <row r="71" spans="1:26" s="45" customFormat="1" ht="12.75" customHeight="1">
      <c r="A71" s="105"/>
      <c r="B71" s="99"/>
      <c r="C71" s="99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9"/>
      <c r="V71" s="120"/>
      <c r="W71" s="121"/>
      <c r="X71" s="97">
        <f>IF(U71="",0,U71)</f>
        <v>0</v>
      </c>
      <c r="Y71" s="97">
        <f>IF(V71="",0,V71)</f>
        <v>0</v>
      </c>
      <c r="Z71" s="97">
        <f>IF(W71="",0,W71)</f>
        <v>0</v>
      </c>
    </row>
    <row r="72" spans="1:26" s="45" customFormat="1" ht="18" customHeight="1">
      <c r="A72" s="122" t="s">
        <v>151</v>
      </c>
      <c r="B72" s="123" t="s">
        <v>152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5">
        <f>IF(X20+X45+X67=0,"",X20+X45+X67)</f>
      </c>
      <c r="V72" s="125">
        <f>IF(Y20+Y45+Y67=0,"",Y20+Y45+Y67)</f>
      </c>
      <c r="W72" s="126">
        <f>IF(Z20+Z45+Z67=0,"",Z20+Z45+Z67)</f>
        <v>240</v>
      </c>
      <c r="X72" s="97">
        <f>IF(U72="",0,U72)</f>
        <v>0</v>
      </c>
      <c r="Y72" s="97">
        <f>IF(V72="",0,V72)</f>
        <v>0</v>
      </c>
      <c r="Z72" s="97">
        <f>IF(W72="",0,W72)</f>
        <v>240</v>
      </c>
    </row>
    <row r="73" spans="1:26" s="45" customFormat="1" ht="12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83"/>
      <c r="X73" s="44"/>
      <c r="Y73" s="44"/>
      <c r="Z73" s="44"/>
    </row>
    <row r="74" spans="1:26" s="45" customFormat="1" ht="112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83"/>
      <c r="X74" s="44"/>
      <c r="Y74" s="44"/>
      <c r="Z74" s="44"/>
    </row>
    <row r="75" spans="1:26" s="45" customFormat="1" ht="12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3"/>
      <c r="X75" s="44"/>
      <c r="Y75" s="44"/>
      <c r="Z75" s="44"/>
    </row>
    <row r="76" spans="1:26" s="45" customFormat="1" ht="13.5">
      <c r="A76" s="64" t="s">
        <v>39</v>
      </c>
      <c r="B76" s="65"/>
      <c r="C76" s="65"/>
      <c r="D76" s="65"/>
      <c r="E76" s="127" t="str">
        <f>IF(ISBLANK(Adatok!B9),"",CONCATENATE(Adatok!B9,", ",Adatok!B15))</f>
        <v>SZENTGOTTHÁRD, 2007.április 30.</v>
      </c>
      <c r="F76" s="56"/>
      <c r="G76" s="56"/>
      <c r="H76" s="56"/>
      <c r="I76" s="56"/>
      <c r="J76" s="56"/>
      <c r="K76" s="56"/>
      <c r="L76" s="56"/>
      <c r="M76" s="56"/>
      <c r="N76" s="56"/>
      <c r="O76" s="44"/>
      <c r="P76" s="44"/>
      <c r="Q76" s="44"/>
      <c r="R76" s="44"/>
      <c r="S76" s="44"/>
      <c r="T76" s="44"/>
      <c r="U76" s="56"/>
      <c r="V76" s="56"/>
      <c r="W76" s="128"/>
      <c r="X76" s="44"/>
      <c r="Y76" s="44"/>
      <c r="Z76" s="44"/>
    </row>
    <row r="77" spans="1:26" s="45" customFormat="1" ht="13.5">
      <c r="A77" s="6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 t="s">
        <v>40</v>
      </c>
      <c r="R77" s="70"/>
      <c r="S77" s="70"/>
      <c r="T77" s="68"/>
      <c r="U77" s="71"/>
      <c r="V77" s="70"/>
      <c r="W77" s="129"/>
      <c r="X77" s="44"/>
      <c r="Y77" s="44"/>
      <c r="Z77" s="44"/>
    </row>
    <row r="78" spans="1:26" s="45" customFormat="1" ht="14.25" customHeight="1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71"/>
      <c r="V78" s="70"/>
      <c r="W78" s="129"/>
      <c r="X78" s="44"/>
      <c r="Y78" s="44"/>
      <c r="Z78" s="44"/>
    </row>
    <row r="79" spans="1:26" s="45" customFormat="1" ht="51" customHeight="1">
      <c r="A79" s="6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70"/>
      <c r="V79" s="70"/>
      <c r="W79" s="129"/>
      <c r="X79" s="44"/>
      <c r="Y79" s="44"/>
      <c r="Z79" s="44"/>
    </row>
    <row r="80" spans="1:26" s="45" customFormat="1" ht="13.5">
      <c r="A80" s="43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44"/>
      <c r="U80" s="44"/>
      <c r="V80" s="44"/>
      <c r="W80" s="83"/>
      <c r="X80" s="44"/>
      <c r="Y80" s="44"/>
      <c r="Z80" s="44"/>
    </row>
    <row r="81" spans="1:26" s="45" customFormat="1" ht="12" customHeight="1">
      <c r="A81" s="43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/>
      <c r="R81"/>
      <c r="S81"/>
      <c r="T81"/>
      <c r="U81"/>
      <c r="V81" s="44"/>
      <c r="W81" s="83"/>
      <c r="X81" s="44"/>
      <c r="Y81" s="44"/>
      <c r="Z81" s="44"/>
    </row>
    <row r="82" spans="1:26" s="45" customFormat="1" ht="13.5">
      <c r="A82" s="43"/>
      <c r="B82" s="46">
        <v>1</v>
      </c>
      <c r="C82" s="46">
        <v>8</v>
      </c>
      <c r="D82" s="46">
        <v>8</v>
      </c>
      <c r="E82" s="46">
        <v>9</v>
      </c>
      <c r="F82" s="46">
        <v>3</v>
      </c>
      <c r="G82" s="46">
        <v>3</v>
      </c>
      <c r="H82" s="46">
        <v>1</v>
      </c>
      <c r="I82" s="46">
        <v>1</v>
      </c>
      <c r="J82" s="46">
        <v>9</v>
      </c>
      <c r="K82" s="46">
        <v>1</v>
      </c>
      <c r="L82" s="46">
        <v>3</v>
      </c>
      <c r="M82" s="46">
        <v>3</v>
      </c>
      <c r="N82" s="46">
        <v>5</v>
      </c>
      <c r="O82" s="46">
        <v>2</v>
      </c>
      <c r="P82" s="46">
        <v>9</v>
      </c>
      <c r="Q82" s="46">
        <v>1</v>
      </c>
      <c r="R82" s="46">
        <v>8</v>
      </c>
      <c r="S82"/>
      <c r="T82"/>
      <c r="U82"/>
      <c r="V82" s="44"/>
      <c r="W82" s="83"/>
      <c r="X82" s="44"/>
      <c r="Y82" s="44"/>
      <c r="Z82" s="44"/>
    </row>
    <row r="83" spans="1:26" s="45" customFormat="1" ht="13.5">
      <c r="A83" s="43"/>
      <c r="B83" s="68"/>
      <c r="C83" s="4"/>
      <c r="D83" s="14" t="s">
        <v>2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/>
      <c r="R83"/>
      <c r="S83"/>
      <c r="T83"/>
      <c r="U83"/>
      <c r="V83" s="44"/>
      <c r="W83" s="83"/>
      <c r="X83" s="44"/>
      <c r="Y83" s="44"/>
      <c r="Z83" s="44"/>
    </row>
    <row r="84" spans="1:26" s="45" customFormat="1" ht="13.5">
      <c r="A84" s="43"/>
      <c r="B84" s="68"/>
      <c r="C84" s="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/>
      <c r="R84"/>
      <c r="S84"/>
      <c r="T84"/>
      <c r="U84"/>
      <c r="V84" s="44"/>
      <c r="W84" s="83"/>
      <c r="X84" s="44"/>
      <c r="Y84" s="44"/>
      <c r="Z84" s="44"/>
    </row>
    <row r="85" spans="1:26" s="45" customFormat="1" ht="12" customHeight="1">
      <c r="A85" s="43"/>
      <c r="B85" s="68"/>
      <c r="C85" s="4"/>
      <c r="D85" s="7" t="s">
        <v>5</v>
      </c>
      <c r="E85" s="7" t="s">
        <v>6</v>
      </c>
      <c r="F85" s="7" t="s">
        <v>7</v>
      </c>
      <c r="G85" s="7">
        <v>6</v>
      </c>
      <c r="H85" s="7">
        <v>0</v>
      </c>
      <c r="I85" s="7">
        <v>0</v>
      </c>
      <c r="J85" s="7">
        <v>8</v>
      </c>
      <c r="K85" s="7">
        <v>1</v>
      </c>
      <c r="L85" s="7" t="s">
        <v>8</v>
      </c>
      <c r="M85" s="7">
        <v>0</v>
      </c>
      <c r="N85" s="7">
        <v>0</v>
      </c>
      <c r="O85" s="7">
        <v>6</v>
      </c>
      <c r="P85" s="14"/>
      <c r="Q85"/>
      <c r="R85"/>
      <c r="S85"/>
      <c r="T85"/>
      <c r="U85"/>
      <c r="V85" s="44"/>
      <c r="W85" s="83"/>
      <c r="X85" s="44"/>
      <c r="Y85" s="44"/>
      <c r="Z85" s="44"/>
    </row>
    <row r="86" spans="1:26" s="45" customFormat="1" ht="13.5">
      <c r="A86" s="43"/>
      <c r="C86" s="4"/>
      <c r="D86" s="14" t="s">
        <v>10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S86" s="44"/>
      <c r="T86" s="44"/>
      <c r="U86" s="44"/>
      <c r="V86" s="44"/>
      <c r="W86" s="83"/>
      <c r="X86" s="44"/>
      <c r="Y86" s="44"/>
      <c r="Z86" s="44"/>
    </row>
    <row r="87" spans="1:26" s="45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83"/>
      <c r="X87" s="44"/>
      <c r="Y87" s="44"/>
      <c r="Z87" s="44"/>
    </row>
    <row r="88" spans="1:26" s="45" customFormat="1" ht="15">
      <c r="A88" s="43"/>
      <c r="B88" s="80"/>
      <c r="C88" s="80"/>
      <c r="D88" s="80"/>
      <c r="E88" s="80"/>
      <c r="F88" s="80"/>
      <c r="G88" s="80"/>
      <c r="H88" s="80"/>
      <c r="I88" s="77" t="str">
        <f>I10</f>
        <v>Szentgotthárdi Civil Fórum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W88" s="74"/>
      <c r="X88" s="44"/>
      <c r="Y88" s="44"/>
      <c r="Z88" s="44"/>
    </row>
    <row r="89" spans="1:26" s="45" customFormat="1" ht="15">
      <c r="A89" s="43"/>
      <c r="B89" s="80"/>
      <c r="C89" s="80"/>
      <c r="D89" s="80"/>
      <c r="E89" s="80"/>
      <c r="F89" s="80"/>
      <c r="G89" s="80"/>
      <c r="H89" s="80"/>
      <c r="I89" s="77" t="str">
        <f>I11</f>
        <v>2006.12.31.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W89" s="74"/>
      <c r="X89" s="44"/>
      <c r="Y89" s="44"/>
      <c r="Z89" s="44"/>
    </row>
    <row r="90" spans="1:26" s="45" customFormat="1" ht="15">
      <c r="A90" s="43"/>
      <c r="B90" s="44"/>
      <c r="C90" s="44"/>
      <c r="D90" s="44"/>
      <c r="E90" s="44"/>
      <c r="F90" s="44"/>
      <c r="G90" s="44"/>
      <c r="H90" s="44"/>
      <c r="I90" s="77" t="str">
        <f>I12</f>
        <v>MÉRLEG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W90" s="74"/>
      <c r="X90" s="44"/>
      <c r="Y90" s="44"/>
      <c r="Z90" s="44"/>
    </row>
    <row r="91" spans="1:26" s="45" customFormat="1" ht="15.75" customHeight="1">
      <c r="A91" s="43"/>
      <c r="B91" s="44"/>
      <c r="C91" s="44"/>
      <c r="D91" s="44"/>
      <c r="E91" s="44"/>
      <c r="F91" s="44"/>
      <c r="G91" s="44"/>
      <c r="H91" s="44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44"/>
      <c r="V91" s="44"/>
      <c r="W91" s="83"/>
      <c r="X91" s="44"/>
      <c r="Y91" s="44"/>
      <c r="Z91" s="44"/>
    </row>
    <row r="92" spans="1:26" s="45" customFormat="1" ht="1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83"/>
      <c r="X92" s="44"/>
      <c r="Y92" s="44"/>
      <c r="Z92" s="44"/>
    </row>
    <row r="93" spans="1:26" s="45" customFormat="1" ht="13.5">
      <c r="A93" s="84" t="s">
        <v>153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83"/>
      <c r="X93" s="44"/>
      <c r="Y93" s="44"/>
      <c r="Z93" s="44"/>
    </row>
    <row r="94" spans="1:26" s="45" customFormat="1" ht="12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83"/>
      <c r="X94" s="44"/>
      <c r="Y94" s="44"/>
      <c r="Z94" s="44"/>
    </row>
    <row r="95" spans="1:26" s="45" customFormat="1" ht="12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3" t="s">
        <v>44</v>
      </c>
      <c r="W95" s="43"/>
      <c r="X95" s="44"/>
      <c r="Y95" s="44"/>
      <c r="Z95" s="44"/>
    </row>
    <row r="96" spans="1:26" s="45" customFormat="1" ht="23.25">
      <c r="A96" s="130"/>
      <c r="B96" s="131" t="s">
        <v>45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3"/>
      <c r="U96" s="134" t="s">
        <v>46</v>
      </c>
      <c r="V96" s="135" t="s">
        <v>47</v>
      </c>
      <c r="W96" s="136" t="s">
        <v>48</v>
      </c>
      <c r="X96" s="44"/>
      <c r="Y96" s="44"/>
      <c r="Z96" s="44"/>
    </row>
    <row r="97" spans="1:26" s="45" customFormat="1" ht="18" customHeight="1">
      <c r="A97" s="137" t="s">
        <v>154</v>
      </c>
      <c r="B97" s="138" t="s">
        <v>155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10">
        <f>IF(U98-U100+U101+U102+U103+U104+U105=0,"",U98-U100+U101+U102+U103+U104+U105)</f>
      </c>
      <c r="V97" s="140">
        <f>IF(V98-V100+V101+V102+V103+V104+V105=0,"",V98-V100+V101+V102+V103+V104+V105)</f>
      </c>
      <c r="W97" s="141">
        <f>IF(W98-W100+W101+W102+W103+W104+W105=0,"",W98-W100+W101+W102+W103+W104+W105)</f>
        <v>240</v>
      </c>
      <c r="X97" s="44">
        <f>IF(U97="",0,U97)</f>
        <v>0</v>
      </c>
      <c r="Y97" s="44">
        <f>IF(V97="",0,V97)</f>
        <v>0</v>
      </c>
      <c r="Z97" s="44">
        <f>IF(W97="",0,W97)</f>
        <v>240</v>
      </c>
    </row>
    <row r="98" spans="1:26" s="45" customFormat="1" ht="18" customHeight="1">
      <c r="A98" s="105" t="s">
        <v>156</v>
      </c>
      <c r="B98" s="142" t="s">
        <v>157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1"/>
      <c r="V98" s="102"/>
      <c r="W98" s="143"/>
      <c r="X98" s="44">
        <f>IF(U98="",0,U98)</f>
        <v>0</v>
      </c>
      <c r="Y98" s="44">
        <f>IF(V98="",0,V98)</f>
        <v>0</v>
      </c>
      <c r="Z98" s="44">
        <f>IF(W98="",0,W98)</f>
        <v>0</v>
      </c>
    </row>
    <row r="99" spans="1:26" s="45" customFormat="1" ht="12.75" customHeight="1" hidden="1">
      <c r="A99" s="105" t="s">
        <v>158</v>
      </c>
      <c r="B99" s="144" t="s">
        <v>159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1"/>
      <c r="V99" s="102"/>
      <c r="W99" s="143"/>
      <c r="X99" s="44">
        <f>IF(U99="",0,U99)</f>
        <v>0</v>
      </c>
      <c r="Y99" s="44">
        <f>IF(V99="",0,V99)</f>
        <v>0</v>
      </c>
      <c r="Z99" s="44">
        <f>IF(W99="",0,W99)</f>
        <v>0</v>
      </c>
    </row>
    <row r="100" spans="1:26" s="45" customFormat="1" ht="12.75" customHeight="1" hidden="1">
      <c r="A100" s="105" t="s">
        <v>160</v>
      </c>
      <c r="B100" s="142" t="s">
        <v>161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1"/>
      <c r="V100" s="102"/>
      <c r="W100" s="143"/>
      <c r="X100" s="44">
        <f>IF(U100="",0,U100)</f>
        <v>0</v>
      </c>
      <c r="Y100" s="44">
        <f>IF(V100="",0,V100)</f>
        <v>0</v>
      </c>
      <c r="Z100" s="44">
        <f>IF(W100="",0,W100)</f>
        <v>0</v>
      </c>
    </row>
    <row r="101" spans="1:26" s="45" customFormat="1" ht="12.75" customHeight="1" hidden="1">
      <c r="A101" s="105" t="s">
        <v>162</v>
      </c>
      <c r="B101" s="142" t="s">
        <v>163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1"/>
      <c r="V101" s="102"/>
      <c r="W101" s="143"/>
      <c r="X101" s="44">
        <f>IF(U101="",0,U101)</f>
        <v>0</v>
      </c>
      <c r="Y101" s="44">
        <f>IF(V101="",0,V101)</f>
        <v>0</v>
      </c>
      <c r="Z101" s="44">
        <f>IF(W101="",0,W101)</f>
        <v>0</v>
      </c>
    </row>
    <row r="102" spans="1:26" s="45" customFormat="1" ht="18" customHeight="1">
      <c r="A102" s="105" t="s">
        <v>164</v>
      </c>
      <c r="B102" s="142" t="s">
        <v>165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1">
        <v>0</v>
      </c>
      <c r="V102" s="102"/>
      <c r="W102" s="143">
        <v>0</v>
      </c>
      <c r="X102" s="44">
        <f>IF(U102="",0,U102)</f>
        <v>0</v>
      </c>
      <c r="Y102" s="44">
        <f>IF(V102="",0,V102)</f>
        <v>0</v>
      </c>
      <c r="Z102" s="44">
        <f>IF(W102="",0,W102)</f>
        <v>0</v>
      </c>
    </row>
    <row r="103" spans="1:26" s="45" customFormat="1" ht="18" customHeight="1">
      <c r="A103" s="105" t="s">
        <v>166</v>
      </c>
      <c r="B103" s="142" t="s">
        <v>167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1"/>
      <c r="V103" s="102"/>
      <c r="W103" s="143"/>
      <c r="X103" s="44">
        <f>IF(U103="",0,U103)</f>
        <v>0</v>
      </c>
      <c r="Y103" s="44">
        <f>IF(V103="",0,V103)</f>
        <v>0</v>
      </c>
      <c r="Z103" s="44">
        <f>IF(W103="",0,W103)</f>
        <v>0</v>
      </c>
    </row>
    <row r="104" spans="1:26" s="45" customFormat="1" ht="18" customHeight="1">
      <c r="A104" s="105" t="s">
        <v>168</v>
      </c>
      <c r="B104" s="142" t="s">
        <v>169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1"/>
      <c r="V104" s="102"/>
      <c r="W104" s="143"/>
      <c r="X104" s="44">
        <f>IF(U104="",0,U104)</f>
        <v>0</v>
      </c>
      <c r="Y104" s="44">
        <f>IF(V104="",0,V104)</f>
        <v>0</v>
      </c>
      <c r="Z104" s="44">
        <f>IF(W104="",0,W104)</f>
        <v>0</v>
      </c>
    </row>
    <row r="105" spans="1:26" s="45" customFormat="1" ht="18" customHeight="1">
      <c r="A105" s="105" t="s">
        <v>170</v>
      </c>
      <c r="B105" s="142" t="s">
        <v>171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1">
        <v>0</v>
      </c>
      <c r="V105" s="102"/>
      <c r="W105" s="143">
        <v>240</v>
      </c>
      <c r="X105" s="44">
        <f>IF(U105="",0,U105)</f>
        <v>0</v>
      </c>
      <c r="Y105" s="44">
        <f>IF(V105="",0,V105)</f>
        <v>0</v>
      </c>
      <c r="Z105" s="44">
        <f>IF(W105="",0,W105)</f>
        <v>240</v>
      </c>
    </row>
    <row r="106" spans="1:26" s="45" customFormat="1" ht="18" customHeight="1">
      <c r="A106" s="105" t="s">
        <v>172</v>
      </c>
      <c r="B106" s="142" t="s">
        <v>173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1"/>
      <c r="V106" s="102"/>
      <c r="W106" s="143"/>
      <c r="X106" s="44"/>
      <c r="Y106" s="44"/>
      <c r="Z106" s="44"/>
    </row>
    <row r="107" spans="1:26" s="45" customFormat="1" ht="18" customHeight="1">
      <c r="A107" s="105" t="s">
        <v>174</v>
      </c>
      <c r="B107" s="145" t="s">
        <v>175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10">
        <f>IF(SUM(U108:U110)=0,"",SUM(U108:U110))</f>
      </c>
      <c r="V107" s="111"/>
      <c r="W107" s="141"/>
      <c r="X107" s="44">
        <f>IF(U107="",0,U107)</f>
        <v>0</v>
      </c>
      <c r="Y107" s="44">
        <f>IF(V107="",0,V107)</f>
        <v>0</v>
      </c>
      <c r="Z107" s="44">
        <f>IF(W107="",0,W107)</f>
        <v>0</v>
      </c>
    </row>
    <row r="108" spans="1:26" s="45" customFormat="1" ht="12.75" customHeight="1" hidden="1">
      <c r="A108" s="105" t="s">
        <v>174</v>
      </c>
      <c r="B108" s="142" t="s">
        <v>176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1"/>
      <c r="V108" s="102"/>
      <c r="W108" s="143"/>
      <c r="X108" s="44">
        <f>IF(U108="",0,U108)</f>
        <v>0</v>
      </c>
      <c r="Y108" s="44">
        <f>IF(V108="",0,V108)</f>
        <v>0</v>
      </c>
      <c r="Z108" s="44">
        <f>IF(W108="",0,W108)</f>
        <v>0</v>
      </c>
    </row>
    <row r="109" spans="1:26" s="45" customFormat="1" ht="12.75" customHeight="1" hidden="1">
      <c r="A109" s="105" t="s">
        <v>177</v>
      </c>
      <c r="B109" s="144" t="s">
        <v>178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1"/>
      <c r="V109" s="102"/>
      <c r="W109" s="143"/>
      <c r="X109" s="44">
        <f>IF(U109="",0,U109)</f>
        <v>0</v>
      </c>
      <c r="Y109" s="44">
        <f>IF(V109="",0,V109)</f>
        <v>0</v>
      </c>
      <c r="Z109" s="44">
        <f>IF(W109="",0,W109)</f>
        <v>0</v>
      </c>
    </row>
    <row r="110" spans="1:26" s="45" customFormat="1" ht="12.75" customHeight="1" hidden="1">
      <c r="A110" s="105" t="s">
        <v>179</v>
      </c>
      <c r="B110" s="142" t="s">
        <v>180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1"/>
      <c r="V110" s="102"/>
      <c r="W110" s="143"/>
      <c r="X110" s="44">
        <f>IF(U110="",0,U110)</f>
        <v>0</v>
      </c>
      <c r="Y110" s="44">
        <f>IF(V110="",0,V110)</f>
        <v>0</v>
      </c>
      <c r="Z110" s="44">
        <f>IF(W110="",0,W110)</f>
        <v>0</v>
      </c>
    </row>
    <row r="111" spans="1:26" s="45" customFormat="1" ht="18" customHeight="1">
      <c r="A111" s="105" t="s">
        <v>181</v>
      </c>
      <c r="B111" s="145" t="s">
        <v>182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10">
        <f>IF(X112+X116+X125=0,"",X112+X116+X125)</f>
      </c>
      <c r="V111" s="111">
        <f>IF(Y112+Y116+Y125=0,"",Y112+Y116+Y125)</f>
      </c>
      <c r="W111" s="141">
        <f>SUM(W112:W125)</f>
        <v>0</v>
      </c>
      <c r="X111" s="44">
        <f>IF(U111="",0,U111)</f>
        <v>0</v>
      </c>
      <c r="Y111" s="44">
        <f>IF(V111="",0,V111)</f>
        <v>0</v>
      </c>
      <c r="Z111" s="44">
        <f>IF(W111="",0,W111)</f>
        <v>0</v>
      </c>
    </row>
    <row r="112" spans="1:26" s="45" customFormat="1" ht="18" customHeight="1">
      <c r="A112" s="105" t="s">
        <v>183</v>
      </c>
      <c r="B112" s="142" t="s">
        <v>184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1">
        <f>IF(SUM(U113:U115)=0,"",SUM(U113:U115))</f>
      </c>
      <c r="V112" s="102">
        <f>IF(SUM(V113:V115)=0,"",SUM(V113:V115))</f>
      </c>
      <c r="W112" s="143">
        <f>IF(SUM(W113:W115)=0,"",SUM(W113:W115))</f>
      </c>
      <c r="X112" s="44">
        <f>IF(U112="",0,U112)</f>
        <v>0</v>
      </c>
      <c r="Y112" s="44">
        <f>IF(V112="",0,V112)</f>
        <v>0</v>
      </c>
      <c r="Z112" s="44">
        <f>IF(W112="",0,W112)</f>
        <v>0</v>
      </c>
    </row>
    <row r="113" spans="1:26" s="45" customFormat="1" ht="12.75" customHeight="1" hidden="1">
      <c r="A113" s="105" t="s">
        <v>185</v>
      </c>
      <c r="B113" s="142" t="s">
        <v>186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1"/>
      <c r="V113" s="102"/>
      <c r="W113" s="143"/>
      <c r="X113" s="44">
        <f>IF(U113="",0,U113)</f>
        <v>0</v>
      </c>
      <c r="Y113" s="44">
        <f>IF(V113="",0,V113)</f>
        <v>0</v>
      </c>
      <c r="Z113" s="44">
        <f>IF(W113="",0,W113)</f>
        <v>0</v>
      </c>
    </row>
    <row r="114" spans="1:26" s="45" customFormat="1" ht="12.75" customHeight="1" hidden="1">
      <c r="A114" s="105" t="s">
        <v>187</v>
      </c>
      <c r="B114" s="146" t="s">
        <v>188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47"/>
      <c r="U114" s="101"/>
      <c r="V114" s="102"/>
      <c r="W114" s="143"/>
      <c r="X114" s="44">
        <f>IF(U114="",0,U114)</f>
        <v>0</v>
      </c>
      <c r="Y114" s="44">
        <f>IF(V114="",0,V114)</f>
        <v>0</v>
      </c>
      <c r="Z114" s="44">
        <f>IF(W114="",0,W114)</f>
        <v>0</v>
      </c>
    </row>
    <row r="115" spans="1:26" s="45" customFormat="1" ht="12.75" customHeight="1" hidden="1">
      <c r="A115" s="105" t="s">
        <v>189</v>
      </c>
      <c r="B115" s="142" t="s">
        <v>190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1"/>
      <c r="V115" s="102"/>
      <c r="W115" s="143"/>
      <c r="X115" s="44">
        <f>IF(U115="",0,U115)</f>
        <v>0</v>
      </c>
      <c r="Y115" s="44">
        <f>IF(V115="",0,V115)</f>
        <v>0</v>
      </c>
      <c r="Z115" s="44">
        <f>IF(W115="",0,W115)</f>
        <v>0</v>
      </c>
    </row>
    <row r="116" spans="1:26" s="45" customFormat="1" ht="18" customHeight="1">
      <c r="A116" s="105" t="s">
        <v>191</v>
      </c>
      <c r="B116" s="142" t="s">
        <v>192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1"/>
      <c r="V116" s="102">
        <f>IF(SUM(V117:V124)=0,"",SUM(V117:V124))</f>
      </c>
      <c r="W116" s="143"/>
      <c r="X116" s="44">
        <f>IF(U116="",0,U116)</f>
        <v>0</v>
      </c>
      <c r="Y116" s="44">
        <f>IF(V116="",0,V116)</f>
        <v>0</v>
      </c>
      <c r="Z116" s="44">
        <f>IF(W116="",0,W116)</f>
        <v>0</v>
      </c>
    </row>
    <row r="117" spans="1:26" s="45" customFormat="1" ht="12.75" customHeight="1" hidden="1">
      <c r="A117" s="105" t="s">
        <v>193</v>
      </c>
      <c r="B117" s="142" t="s">
        <v>194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1"/>
      <c r="V117" s="102"/>
      <c r="W117" s="143"/>
      <c r="X117" s="44">
        <f>IF(U117="",0,U117)</f>
        <v>0</v>
      </c>
      <c r="Y117" s="44">
        <f>IF(V117="",0,V117)</f>
        <v>0</v>
      </c>
      <c r="Z117" s="44">
        <f>IF(W117="",0,W117)</f>
        <v>0</v>
      </c>
    </row>
    <row r="118" spans="1:26" s="45" customFormat="1" ht="12.75" customHeight="1" hidden="1">
      <c r="A118" s="105" t="s">
        <v>195</v>
      </c>
      <c r="B118" s="142" t="s">
        <v>196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1"/>
      <c r="V118" s="102"/>
      <c r="W118" s="143"/>
      <c r="X118" s="44">
        <f>IF(U118="",0,U118)</f>
        <v>0</v>
      </c>
      <c r="Y118" s="44">
        <f>IF(V118="",0,V118)</f>
        <v>0</v>
      </c>
      <c r="Z118" s="44">
        <f>IF(W118="",0,W118)</f>
        <v>0</v>
      </c>
    </row>
    <row r="119" spans="1:26" s="45" customFormat="1" ht="12.75" customHeight="1" hidden="1">
      <c r="A119" s="105" t="s">
        <v>197</v>
      </c>
      <c r="B119" s="142" t="s">
        <v>198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1"/>
      <c r="V119" s="102"/>
      <c r="W119" s="143"/>
      <c r="X119" s="44">
        <f>IF(U119="",0,U119)</f>
        <v>0</v>
      </c>
      <c r="Y119" s="44">
        <f>IF(V119="",0,V119)</f>
        <v>0</v>
      </c>
      <c r="Z119" s="44">
        <f>IF(W119="",0,W119)</f>
        <v>0</v>
      </c>
    </row>
    <row r="120" spans="1:26" s="45" customFormat="1" ht="12.75" customHeight="1" hidden="1">
      <c r="A120" s="105" t="s">
        <v>199</v>
      </c>
      <c r="B120" s="142" t="s">
        <v>200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1"/>
      <c r="V120" s="102"/>
      <c r="W120" s="143"/>
      <c r="X120" s="44">
        <f>IF(U120="",0,U120)</f>
        <v>0</v>
      </c>
      <c r="Y120" s="44">
        <f>IF(V120="",0,V120)</f>
        <v>0</v>
      </c>
      <c r="Z120" s="44">
        <f>IF(W120="",0,W120)</f>
        <v>0</v>
      </c>
    </row>
    <row r="121" spans="1:26" s="45" customFormat="1" ht="12.75" customHeight="1" hidden="1">
      <c r="A121" s="105" t="s">
        <v>201</v>
      </c>
      <c r="B121" s="142" t="s">
        <v>202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1"/>
      <c r="V121" s="102"/>
      <c r="W121" s="143"/>
      <c r="X121" s="44">
        <f>IF(U121="",0,U121)</f>
        <v>0</v>
      </c>
      <c r="Y121" s="44">
        <f>IF(V121="",0,V121)</f>
        <v>0</v>
      </c>
      <c r="Z121" s="44">
        <f>IF(W121="",0,W121)</f>
        <v>0</v>
      </c>
    </row>
    <row r="122" spans="1:26" s="45" customFormat="1" ht="12.75" customHeight="1" hidden="1">
      <c r="A122" s="105" t="s">
        <v>203</v>
      </c>
      <c r="B122" s="142" t="s">
        <v>204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1"/>
      <c r="V122" s="102"/>
      <c r="W122" s="143"/>
      <c r="X122" s="44">
        <f>IF(U122="",0,U122)</f>
        <v>0</v>
      </c>
      <c r="Y122" s="44">
        <f>IF(V122="",0,V122)</f>
        <v>0</v>
      </c>
      <c r="Z122" s="44">
        <f>IF(W122="",0,W122)</f>
        <v>0</v>
      </c>
    </row>
    <row r="123" spans="1:26" s="45" customFormat="1" ht="12.75" customHeight="1" hidden="1">
      <c r="A123" s="105" t="s">
        <v>205</v>
      </c>
      <c r="B123" s="142" t="s">
        <v>206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47"/>
      <c r="U123" s="101"/>
      <c r="V123" s="102"/>
      <c r="W123" s="143"/>
      <c r="X123" s="44">
        <f>IF(U123="",0,U123)</f>
        <v>0</v>
      </c>
      <c r="Y123" s="44">
        <f>IF(V123="",0,V123)</f>
        <v>0</v>
      </c>
      <c r="Z123" s="44">
        <f>IF(W123="",0,W123)</f>
        <v>0</v>
      </c>
    </row>
    <row r="124" spans="1:26" s="45" customFormat="1" ht="12.75" customHeight="1" hidden="1">
      <c r="A124" s="105" t="s">
        <v>207</v>
      </c>
      <c r="B124" s="142" t="s">
        <v>208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1"/>
      <c r="V124" s="102"/>
      <c r="W124" s="143"/>
      <c r="X124" s="44">
        <f>IF(U124="",0,U124)</f>
        <v>0</v>
      </c>
      <c r="Y124" s="44">
        <f>IF(V124="",0,V124)</f>
        <v>0</v>
      </c>
      <c r="Z124" s="44">
        <f>IF(W124="",0,W124)</f>
        <v>0</v>
      </c>
    </row>
    <row r="125" spans="1:26" s="45" customFormat="1" ht="18" customHeight="1">
      <c r="A125" s="105" t="s">
        <v>209</v>
      </c>
      <c r="B125" s="142" t="s">
        <v>210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1">
        <v>0</v>
      </c>
      <c r="V125" s="102"/>
      <c r="W125" s="143">
        <v>0</v>
      </c>
      <c r="X125" s="44">
        <f>IF(U125="",0,U125)</f>
        <v>0</v>
      </c>
      <c r="Y125" s="44">
        <f>IF(V125="",0,V125)</f>
        <v>0</v>
      </c>
      <c r="Z125" s="44">
        <f>IF(W125="",0,W125)</f>
        <v>0</v>
      </c>
    </row>
    <row r="126" spans="1:26" s="45" customFormat="1" ht="12.75" customHeight="1" hidden="1">
      <c r="A126" s="105" t="s">
        <v>211</v>
      </c>
      <c r="B126" s="142" t="s">
        <v>212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1"/>
      <c r="V126" s="102"/>
      <c r="W126" s="143"/>
      <c r="X126" s="44">
        <f>IF(U126="",0,U126)</f>
        <v>0</v>
      </c>
      <c r="Y126" s="44">
        <f>IF(V126="",0,V126)</f>
        <v>0</v>
      </c>
      <c r="Z126" s="44">
        <f>IF(W126="",0,W126)</f>
        <v>0</v>
      </c>
    </row>
    <row r="127" spans="1:26" s="45" customFormat="1" ht="12.75" customHeight="1" hidden="1">
      <c r="A127" s="105" t="s">
        <v>213</v>
      </c>
      <c r="B127" s="144" t="s">
        <v>214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1"/>
      <c r="V127" s="102"/>
      <c r="W127" s="143"/>
      <c r="X127" s="44">
        <f>IF(U127="",0,U127)</f>
        <v>0</v>
      </c>
      <c r="Y127" s="44">
        <f>IF(V127="",0,V127)</f>
        <v>0</v>
      </c>
      <c r="Z127" s="44">
        <f>IF(W127="",0,W127)</f>
        <v>0</v>
      </c>
    </row>
    <row r="128" spans="1:26" s="45" customFormat="1" ht="12.75" customHeight="1" hidden="1">
      <c r="A128" s="105" t="s">
        <v>215</v>
      </c>
      <c r="B128" s="142" t="s">
        <v>216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1"/>
      <c r="V128" s="102"/>
      <c r="W128" s="143"/>
      <c r="X128" s="44">
        <f>IF(U128="",0,U128)</f>
        <v>0</v>
      </c>
      <c r="Y128" s="44">
        <f>IF(V128="",0,V128)</f>
        <v>0</v>
      </c>
      <c r="Z128" s="44">
        <f>IF(W128="",0,W128)</f>
        <v>0</v>
      </c>
    </row>
    <row r="129" spans="1:26" s="45" customFormat="1" ht="12.75" customHeight="1" hidden="1">
      <c r="A129" s="105" t="s">
        <v>217</v>
      </c>
      <c r="B129" s="142" t="s">
        <v>218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1"/>
      <c r="V129" s="102"/>
      <c r="W129" s="143"/>
      <c r="X129" s="44">
        <f>IF(U129="",0,U129)</f>
        <v>0</v>
      </c>
      <c r="Y129" s="44">
        <f>IF(V129="",0,V129)</f>
        <v>0</v>
      </c>
      <c r="Z129" s="44">
        <f>IF(W129="",0,W129)</f>
        <v>0</v>
      </c>
    </row>
    <row r="130" spans="1:26" s="45" customFormat="1" ht="12.75" customHeight="1" hidden="1">
      <c r="A130" s="105" t="s">
        <v>219</v>
      </c>
      <c r="B130" s="142" t="s">
        <v>220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1"/>
      <c r="V130" s="102"/>
      <c r="W130" s="143"/>
      <c r="X130" s="44">
        <f>IF(U130="",0,U130)</f>
        <v>0</v>
      </c>
      <c r="Y130" s="44">
        <f>IF(V130="",0,V130)</f>
        <v>0</v>
      </c>
      <c r="Z130" s="44">
        <f>IF(W130="",0,W130)</f>
        <v>0</v>
      </c>
    </row>
    <row r="131" spans="1:26" s="45" customFormat="1" ht="12.75" customHeight="1" hidden="1">
      <c r="A131" s="105" t="s">
        <v>221</v>
      </c>
      <c r="B131" s="142" t="s">
        <v>222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1"/>
      <c r="V131" s="102"/>
      <c r="W131" s="143"/>
      <c r="X131" s="44">
        <f>IF(U131="",0,U131)</f>
        <v>0</v>
      </c>
      <c r="Y131" s="44">
        <f>IF(V131="",0,V131)</f>
        <v>0</v>
      </c>
      <c r="Z131" s="44">
        <f>IF(W131="",0,W131)</f>
        <v>0</v>
      </c>
    </row>
    <row r="132" spans="1:26" s="45" customFormat="1" ht="12.75" customHeight="1" hidden="1">
      <c r="A132" s="105" t="s">
        <v>223</v>
      </c>
      <c r="B132" s="142" t="s">
        <v>224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1"/>
      <c r="V132" s="102"/>
      <c r="W132" s="143"/>
      <c r="X132" s="44">
        <f>IF(U132="",0,U132)</f>
        <v>0</v>
      </c>
      <c r="Y132" s="44">
        <f>IF(V132="",0,V132)</f>
        <v>0</v>
      </c>
      <c r="Z132" s="44">
        <f>IF(W132="",0,W132)</f>
        <v>0</v>
      </c>
    </row>
    <row r="133" spans="1:26" s="45" customFormat="1" ht="12.75" customHeight="1" hidden="1">
      <c r="A133" s="105" t="s">
        <v>225</v>
      </c>
      <c r="B133" s="142" t="s">
        <v>226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47"/>
      <c r="U133" s="101"/>
      <c r="V133" s="102"/>
      <c r="W133" s="143"/>
      <c r="X133" s="44">
        <f>IF(U133="",0,U133)</f>
        <v>0</v>
      </c>
      <c r="Y133" s="44">
        <f>IF(V133="",0,V133)</f>
        <v>0</v>
      </c>
      <c r="Z133" s="44">
        <f>IF(W133="",0,W133)</f>
        <v>0</v>
      </c>
    </row>
    <row r="134" spans="1:26" s="45" customFormat="1" ht="12.75" customHeight="1" hidden="1">
      <c r="A134" s="105" t="s">
        <v>227</v>
      </c>
      <c r="B134" s="142" t="s">
        <v>228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1"/>
      <c r="V134" s="102"/>
      <c r="W134" s="143"/>
      <c r="X134" s="44">
        <f>IF(U134="",0,U134)</f>
        <v>0</v>
      </c>
      <c r="Y134" s="44">
        <f>IF(V134="",0,V134)</f>
        <v>0</v>
      </c>
      <c r="Z134" s="44">
        <f>IF(W134="",0,W134)</f>
        <v>0</v>
      </c>
    </row>
    <row r="135" spans="1:26" s="45" customFormat="1" ht="18" customHeight="1">
      <c r="A135" s="105" t="s">
        <v>229</v>
      </c>
      <c r="B135" s="148" t="s">
        <v>230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10">
        <v>0</v>
      </c>
      <c r="V135" s="111">
        <f>IF(SUM(V136:V138)=0,"",SUM(V136:V138))</f>
      </c>
      <c r="W135" s="141">
        <v>0</v>
      </c>
      <c r="X135" s="44">
        <f>IF(U135="",0,U135)</f>
        <v>0</v>
      </c>
      <c r="Y135" s="44">
        <f>IF(V135="",0,V135)</f>
        <v>0</v>
      </c>
      <c r="Z135" s="44">
        <f>IF(W135="",0,W135)</f>
        <v>0</v>
      </c>
    </row>
    <row r="136" spans="1:26" s="45" customFormat="1" ht="12.75" customHeight="1" hidden="1">
      <c r="A136" s="105" t="s">
        <v>231</v>
      </c>
      <c r="B136" s="144" t="s">
        <v>232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1"/>
      <c r="V136" s="102"/>
      <c r="W136" s="143"/>
      <c r="X136" s="44">
        <f>IF(U136="",0,U136)</f>
        <v>0</v>
      </c>
      <c r="Y136" s="44">
        <f>IF(V136="",0,V136)</f>
        <v>0</v>
      </c>
      <c r="Z136" s="44">
        <f>IF(W136="",0,W136)</f>
        <v>0</v>
      </c>
    </row>
    <row r="137" spans="1:26" s="45" customFormat="1" ht="12.75" customHeight="1" hidden="1">
      <c r="A137" s="105" t="s">
        <v>233</v>
      </c>
      <c r="B137" s="144" t="s">
        <v>234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1"/>
      <c r="V137" s="102"/>
      <c r="W137" s="143"/>
      <c r="X137" s="149">
        <f>IF(U137="",0,U137)</f>
        <v>0</v>
      </c>
      <c r="Y137" s="149">
        <f>IF(V137="",0,V137)</f>
        <v>0</v>
      </c>
      <c r="Z137" s="149">
        <f>IF(W137="",0,W137)</f>
        <v>0</v>
      </c>
    </row>
    <row r="138" spans="1:26" s="45" customFormat="1" ht="12.75" customHeight="1" hidden="1">
      <c r="A138" s="105" t="s">
        <v>235</v>
      </c>
      <c r="B138" s="142" t="s">
        <v>236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1"/>
      <c r="V138" s="102"/>
      <c r="W138" s="143"/>
      <c r="X138" s="44">
        <f>IF(U138="",0,U138)</f>
        <v>0</v>
      </c>
      <c r="Y138" s="44">
        <f>IF(V138="",0,V138)</f>
        <v>0</v>
      </c>
      <c r="Z138" s="44">
        <f>IF(W138="",0,W138)</f>
        <v>0</v>
      </c>
    </row>
    <row r="139" spans="1:26" s="45" customFormat="1" ht="12.75">
      <c r="A139" s="105"/>
      <c r="B139" s="142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1"/>
      <c r="V139" s="150"/>
      <c r="W139" s="143"/>
      <c r="X139" s="44">
        <f>IF(U139="",0,U139)</f>
        <v>0</v>
      </c>
      <c r="Y139" s="44">
        <f>IF(V139="",0,V139)</f>
        <v>0</v>
      </c>
      <c r="Z139" s="44">
        <f>IF(W139="",0,W139)</f>
        <v>0</v>
      </c>
    </row>
    <row r="140" spans="1:26" s="45" customFormat="1" ht="18" customHeight="1">
      <c r="A140" s="151" t="s">
        <v>237</v>
      </c>
      <c r="B140" s="152" t="s">
        <v>238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25">
        <f>IF(SUM(X97+X107+X111+X135)=0,"",SUM(X97+X107+X111+X135))</f>
      </c>
      <c r="V140" s="125">
        <f>IF(SUM(Y97+Y107+Y111+Y135)=0,"",SUM(Y97+Y107+Y111+Y135))</f>
      </c>
      <c r="W140" s="154">
        <f>IF(SUM(Z97+Z107+Z111+Z135)=0,"",SUM(Z97+Z107+Z111+Z135))</f>
        <v>240</v>
      </c>
      <c r="X140" s="44">
        <f>IF(U140="",0,U140)</f>
        <v>0</v>
      </c>
      <c r="Y140" s="44">
        <f>IF(V140="",0,V140)</f>
        <v>0</v>
      </c>
      <c r="Z140" s="44">
        <f>IF(W140="",0,W140)</f>
        <v>240</v>
      </c>
    </row>
    <row r="141" spans="1:26" s="45" customFormat="1" ht="12.75">
      <c r="A141" s="43"/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7"/>
      <c r="V141" s="157"/>
      <c r="W141" s="158"/>
      <c r="X141" s="44"/>
      <c r="Y141" s="44"/>
      <c r="Z141" s="44"/>
    </row>
    <row r="142" spans="1:26" s="45" customFormat="1" ht="34.5" customHeight="1">
      <c r="A142" s="43"/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7"/>
      <c r="V142" s="157"/>
      <c r="W142" s="158"/>
      <c r="X142" s="44"/>
      <c r="Y142" s="44"/>
      <c r="Z142" s="44"/>
    </row>
    <row r="143" spans="1:26" s="45" customFormat="1" ht="12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83"/>
      <c r="X143" s="44"/>
      <c r="Y143" s="44"/>
      <c r="Z143" s="44"/>
    </row>
    <row r="144" spans="1:26" s="45" customFormat="1" ht="13.5">
      <c r="A144" s="64" t="s">
        <v>39</v>
      </c>
      <c r="B144" s="65"/>
      <c r="C144" s="65"/>
      <c r="D144" s="65"/>
      <c r="E144" s="127" t="str">
        <f>E76</f>
        <v>SZENTGOTTHÁRD, 2007.április 30.</v>
      </c>
      <c r="F144" s="56"/>
      <c r="G144" s="56"/>
      <c r="H144" s="56"/>
      <c r="I144" s="56"/>
      <c r="J144" s="56"/>
      <c r="K144" s="56"/>
      <c r="L144" s="56"/>
      <c r="M144" s="56"/>
      <c r="N144" s="56"/>
      <c r="O144" s="44"/>
      <c r="P144" s="44"/>
      <c r="Q144" s="44"/>
      <c r="R144" s="44"/>
      <c r="S144" s="44"/>
      <c r="T144" s="44"/>
      <c r="U144" s="56"/>
      <c r="V144" s="56"/>
      <c r="W144" s="128"/>
      <c r="X144" s="44"/>
      <c r="Y144" s="44"/>
      <c r="Z144" s="44"/>
    </row>
    <row r="145" spans="1:26" s="45" customFormat="1" ht="13.5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70" t="s">
        <v>40</v>
      </c>
      <c r="R145" s="70"/>
      <c r="S145" s="70"/>
      <c r="T145" s="68"/>
      <c r="U145" s="71"/>
      <c r="V145" s="70"/>
      <c r="W145" s="129"/>
      <c r="X145" s="44"/>
      <c r="Y145" s="44"/>
      <c r="Z145" s="44"/>
    </row>
    <row r="146" spans="1:26" s="45" customFormat="1" ht="13.5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71"/>
      <c r="V146" s="70"/>
      <c r="W146" s="129"/>
      <c r="X146" s="44"/>
      <c r="Y146" s="44"/>
      <c r="Z146" s="44"/>
    </row>
    <row r="147" spans="1:26" s="45" customFormat="1" ht="12.75">
      <c r="A147" s="43"/>
      <c r="B147" s="44"/>
      <c r="C147" s="44"/>
      <c r="D147" s="44"/>
      <c r="E147" s="44"/>
      <c r="F147" s="44"/>
      <c r="G147" s="44"/>
      <c r="H147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9" spans="1:26" s="45" customFormat="1" ht="9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/>
      <c r="O149"/>
      <c r="P149"/>
      <c r="Q149"/>
      <c r="R149"/>
      <c r="S149"/>
      <c r="T149" s="44"/>
      <c r="U149" s="44"/>
      <c r="V149" s="44"/>
      <c r="W149" s="44"/>
      <c r="X149" s="44"/>
      <c r="Y149" s="44"/>
      <c r="Z149" s="44"/>
    </row>
    <row r="150" spans="1:26" s="45" customFormat="1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/>
      <c r="O150"/>
      <c r="P150"/>
      <c r="Q150"/>
      <c r="R150"/>
      <c r="S150"/>
      <c r="T150" s="44"/>
      <c r="U150" s="44"/>
      <c r="V150" s="44"/>
      <c r="W150" s="44"/>
      <c r="X150" s="44"/>
      <c r="Y150" s="44"/>
      <c r="Z150" s="44"/>
    </row>
    <row r="151" spans="1:26" s="45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4"/>
      <c r="Y151" s="44"/>
      <c r="Z151" s="44"/>
    </row>
    <row r="152" spans="1:26" s="45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4"/>
      <c r="Y152" s="44"/>
      <c r="Z152" s="44"/>
    </row>
    <row r="153" spans="1:26" s="45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4"/>
      <c r="Y153" s="44"/>
      <c r="Z153" s="44"/>
    </row>
    <row r="154" spans="1:26" s="45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4"/>
      <c r="Y154" s="44"/>
      <c r="Z154" s="44"/>
    </row>
    <row r="155" spans="1:26" s="45" customFormat="1" ht="15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4"/>
      <c r="Y155" s="44"/>
      <c r="Z155" s="44"/>
    </row>
    <row r="156" spans="1:26" s="45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4"/>
      <c r="Y156" s="44"/>
      <c r="Z156" s="44"/>
    </row>
    <row r="157" spans="1:26" s="45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4"/>
      <c r="Y157" s="44"/>
      <c r="Z157" s="44"/>
    </row>
    <row r="158" spans="1:26" s="45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4"/>
      <c r="Y158" s="44"/>
      <c r="Z158" s="44"/>
    </row>
    <row r="159" spans="1:26" s="45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4"/>
      <c r="Y159" s="44"/>
      <c r="Z159" s="44"/>
    </row>
    <row r="160" spans="1:26" s="45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4"/>
      <c r="Y160" s="44"/>
      <c r="Z160" s="44"/>
    </row>
    <row r="161" spans="1:26" s="45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4"/>
      <c r="Y161" s="44"/>
      <c r="Z161" s="44"/>
    </row>
    <row r="162" spans="1:26" s="45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4"/>
      <c r="Y162" s="44"/>
      <c r="Z162" s="44"/>
    </row>
    <row r="163" spans="1:26" s="48" customFormat="1" ht="30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7"/>
      <c r="Y163" s="47"/>
      <c r="Z163" s="47"/>
    </row>
    <row r="164" spans="1:26" s="45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4">
        <f>IF(U164="",0,U164)</f>
        <v>0</v>
      </c>
      <c r="Y164" s="44">
        <f>IF(V164="",0,V164)</f>
        <v>0</v>
      </c>
      <c r="Z164" s="44">
        <f>IF(W164="",0,W164)</f>
        <v>0</v>
      </c>
    </row>
    <row r="165" spans="1:26" s="45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4">
        <f>IF(U165="",0,U165)</f>
        <v>0</v>
      </c>
      <c r="Y165" s="44">
        <f>IF(V165="",0,V165)</f>
        <v>0</v>
      </c>
      <c r="Z165" s="44">
        <f>IF(W165="",0,W165)</f>
        <v>0</v>
      </c>
    </row>
    <row r="166" spans="1:26" s="45" customFormat="1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4">
        <f>IF(U166="",0,U166)</f>
        <v>0</v>
      </c>
      <c r="Y166" s="44">
        <f>IF(V166="",0,V166)</f>
        <v>0</v>
      </c>
      <c r="Z166" s="44">
        <f>IF(W166="",0,W166)</f>
        <v>0</v>
      </c>
    </row>
    <row r="167" spans="1:26" s="45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4">
        <f>IF(U167="",0,U167)</f>
        <v>0</v>
      </c>
      <c r="Y167" s="44">
        <f>IF(V167="",0,V167)</f>
        <v>0</v>
      </c>
      <c r="Z167" s="44">
        <f>IF(W167="",0,W167)</f>
        <v>0</v>
      </c>
    </row>
    <row r="168" spans="1:26" s="45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4">
        <f>IF(U168="",0,U168)</f>
        <v>0</v>
      </c>
      <c r="Y168" s="44">
        <f>IF(V168="",0,V168)</f>
        <v>0</v>
      </c>
      <c r="Z168" s="44">
        <f>IF(W168="",0,W168)</f>
        <v>0</v>
      </c>
    </row>
    <row r="169" spans="1:26" s="45" customFormat="1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4">
        <f>IF(U169="",0,U169)</f>
        <v>0</v>
      </c>
      <c r="Y169" s="44">
        <f>IF(V169="",0,V169)</f>
        <v>0</v>
      </c>
      <c r="Z169" s="44">
        <f>IF(W169="",0,W169)</f>
        <v>0</v>
      </c>
    </row>
    <row r="170" spans="1:26" s="45" customFormat="1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4">
        <f>IF(U170="",0,U170)</f>
        <v>0</v>
      </c>
      <c r="Y170" s="44">
        <f>IF(V170="",0,V170)</f>
        <v>0</v>
      </c>
      <c r="Z170" s="44">
        <f>IF(W170="",0,W170)</f>
        <v>0</v>
      </c>
    </row>
    <row r="171" spans="1:26" s="45" customFormat="1" ht="12.75" customHeight="1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4">
        <f>IF(U171="",0,U171)</f>
        <v>0</v>
      </c>
      <c r="Y171" s="44">
        <f>IF(V171="",0,V171)</f>
        <v>0</v>
      </c>
      <c r="Z171" s="44">
        <f>IF(W171="",0,W171)</f>
        <v>0</v>
      </c>
    </row>
    <row r="172" spans="1:26" s="45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4">
        <f>IF(U172="",0,U172)</f>
        <v>0</v>
      </c>
      <c r="Y172" s="44">
        <f>IF(V172="",0,V172)</f>
        <v>0</v>
      </c>
      <c r="Z172" s="44">
        <f>IF(W172="",0,W172)</f>
        <v>0</v>
      </c>
    </row>
    <row r="173" spans="1:26" s="45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4">
        <f>IF(U173="",0,U173)</f>
        <v>0</v>
      </c>
      <c r="Y173" s="44">
        <f>IF(V173="",0,V173)</f>
        <v>0</v>
      </c>
      <c r="Z173" s="44">
        <f>IF(W173="",0,W173)</f>
        <v>0</v>
      </c>
    </row>
    <row r="174" spans="1:26" s="45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4">
        <f>IF(U174="",0,U174)</f>
        <v>0</v>
      </c>
      <c r="Y174" s="44">
        <f>IF(V174="",0,V174)</f>
        <v>0</v>
      </c>
      <c r="Z174" s="44">
        <f>IF(W174="",0,W174)</f>
        <v>0</v>
      </c>
    </row>
    <row r="175" spans="1:26" s="45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4">
        <f>IF(U175="",0,U175)</f>
        <v>0</v>
      </c>
      <c r="Y175" s="44">
        <f>IF(V175="",0,V175)</f>
        <v>0</v>
      </c>
      <c r="Z175" s="44">
        <f>IF(W175="",0,W175)</f>
        <v>0</v>
      </c>
    </row>
    <row r="176" spans="1:26" s="45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4">
        <f>IF(U176="",0,U176)</f>
        <v>0</v>
      </c>
      <c r="Y176" s="44">
        <f>IF(V176="",0,V176)</f>
        <v>0</v>
      </c>
      <c r="Z176" s="44">
        <f>IF(W176="",0,W176)</f>
        <v>0</v>
      </c>
    </row>
    <row r="177" spans="1:26" s="45" customFormat="1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4">
        <f>IF(U177="",0,U177)</f>
        <v>0</v>
      </c>
      <c r="Y177" s="44">
        <f>IF(V177="",0,V177)</f>
        <v>0</v>
      </c>
      <c r="Z177" s="44">
        <f>IF(W177="",0,W177)</f>
        <v>0</v>
      </c>
    </row>
    <row r="178" spans="1:26" s="45" customFormat="1" ht="12.75" customHeight="1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4">
        <f>IF(U178="",0,U178)</f>
        <v>0</v>
      </c>
      <c r="Y178" s="44">
        <f>IF(V178="",0,V178)</f>
        <v>0</v>
      </c>
      <c r="Z178" s="44">
        <f>IF(W178="",0,W178)</f>
        <v>0</v>
      </c>
    </row>
    <row r="179" spans="1:26" s="45" customFormat="1" ht="12.75" customHeight="1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4">
        <f>IF(U179="",0,U179)</f>
        <v>0</v>
      </c>
      <c r="Y179" s="44">
        <f>IF(V179="",0,V179)</f>
        <v>0</v>
      </c>
      <c r="Z179" s="44">
        <f>IF(W179="",0,W179)</f>
        <v>0</v>
      </c>
    </row>
    <row r="180" spans="1:26" s="45" customFormat="1" ht="12.75" customHeight="1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4">
        <f>IF(U180="",0,U180)</f>
        <v>0</v>
      </c>
      <c r="Y180" s="44">
        <f>IF(V180="",0,V180)</f>
        <v>0</v>
      </c>
      <c r="Z180" s="44">
        <f>IF(W180="",0,W180)</f>
        <v>0</v>
      </c>
    </row>
    <row r="181" spans="1:26" s="45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4">
        <f>IF(U181="",0,U181)</f>
        <v>0</v>
      </c>
      <c r="Y181" s="44">
        <f>IF(V181="",0,V181)</f>
        <v>0</v>
      </c>
      <c r="Z181" s="44">
        <f>IF(W181="",0,W181)</f>
        <v>0</v>
      </c>
    </row>
    <row r="182" spans="1:26" s="45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4">
        <f>IF(U182="",0,U182)</f>
        <v>0</v>
      </c>
      <c r="Y182" s="44">
        <f>IF(V182="",0,V182)</f>
        <v>0</v>
      </c>
      <c r="Z182" s="44">
        <f>IF(W182="",0,W182)</f>
        <v>0</v>
      </c>
    </row>
    <row r="183" spans="1:26" s="45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4">
        <f>IF(U183="",0,U183)</f>
        <v>0</v>
      </c>
      <c r="Y183" s="44">
        <f>IF(V183="",0,V183)</f>
        <v>0</v>
      </c>
      <c r="Z183" s="44">
        <f>IF(W183="",0,W183)</f>
        <v>0</v>
      </c>
    </row>
    <row r="184" spans="1:26" s="45" customFormat="1" ht="12.75" customHeight="1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4">
        <f>IF(U184="",0,U184)</f>
        <v>0</v>
      </c>
      <c r="Y184" s="44">
        <f>IF(V184="",0,V184)</f>
        <v>0</v>
      </c>
      <c r="Z184" s="44">
        <f>IF(W184="",0,W184)</f>
        <v>0</v>
      </c>
    </row>
    <row r="185" spans="1:26" s="45" customFormat="1" ht="27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4">
        <f>IF(U185="",0,U185)</f>
        <v>0</v>
      </c>
      <c r="Y185" s="44">
        <f>IF(V185="",0,V185)</f>
        <v>0</v>
      </c>
      <c r="Z185" s="44">
        <f>IF(W185="",0,W185)</f>
        <v>0</v>
      </c>
    </row>
    <row r="186" spans="1:26" s="45" customFormat="1" ht="12.75" customHeight="1" hidden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4">
        <f>IF(U186="",0,U186)</f>
        <v>0</v>
      </c>
      <c r="Y186" s="44">
        <f>IF(V186="",0,V186)</f>
        <v>0</v>
      </c>
      <c r="Z186" s="44">
        <f>IF(W186="",0,W186)</f>
        <v>0</v>
      </c>
    </row>
    <row r="187" spans="1:26" s="45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4">
        <f>IF(U187="",0,U187)</f>
        <v>0</v>
      </c>
      <c r="Y187" s="44">
        <f>IF(V187="",0,V187)</f>
        <v>0</v>
      </c>
      <c r="Z187" s="44">
        <f>IF(W187="",0,W187)</f>
        <v>0</v>
      </c>
    </row>
    <row r="188" spans="1:26" s="45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4">
        <f>IF(U188="",0,U188)</f>
        <v>0</v>
      </c>
      <c r="Y188" s="44">
        <f>IF(V188="",0,V188)</f>
        <v>0</v>
      </c>
      <c r="Z188" s="44">
        <f>IF(W188="",0,W188)</f>
        <v>0</v>
      </c>
    </row>
    <row r="189" spans="1:26" s="45" customFormat="1" ht="12.75" customHeight="1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4">
        <f>IF(U189="",0,U189)</f>
        <v>0</v>
      </c>
      <c r="Y189" s="44">
        <f>IF(V189="",0,V189)</f>
        <v>0</v>
      </c>
      <c r="Z189" s="44">
        <f>IF(W189="",0,W189)</f>
        <v>0</v>
      </c>
    </row>
    <row r="190" spans="1:26" s="45" customFormat="1" ht="12.75" customHeight="1" hidden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4">
        <f>IF(U190="",0,U190)</f>
        <v>0</v>
      </c>
      <c r="Y190" s="44">
        <f>IF(V190="",0,V190)</f>
        <v>0</v>
      </c>
      <c r="Z190" s="44">
        <f>IF(W190="",0,W190)</f>
        <v>0</v>
      </c>
    </row>
    <row r="191" spans="1:26" s="45" customFormat="1" ht="12.75" customHeight="1" hidden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4">
        <f>IF(U191="",0,U191)</f>
        <v>0</v>
      </c>
      <c r="Y191" s="44">
        <f>IF(V191="",0,V191)</f>
        <v>0</v>
      </c>
      <c r="Z191" s="44">
        <f>IF(W191="",0,W191)</f>
        <v>0</v>
      </c>
    </row>
    <row r="192" spans="1:26" s="45" customFormat="1" ht="12.75" customHeight="1" hidden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4">
        <f>IF(U192="",0,U192)</f>
        <v>0</v>
      </c>
      <c r="Y192" s="44">
        <f>IF(V192="",0,V192)</f>
        <v>0</v>
      </c>
      <c r="Z192" s="44">
        <f>IF(W192="",0,W192)</f>
        <v>0</v>
      </c>
    </row>
    <row r="193" spans="1:26" s="45" customFormat="1" ht="12.75" customHeight="1" hidden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4">
        <f>IF(U193="",0,U193)</f>
        <v>0</v>
      </c>
      <c r="Y193" s="44">
        <f>IF(V193="",0,V193)</f>
        <v>0</v>
      </c>
      <c r="Z193" s="44">
        <f>IF(W193="",0,W193)</f>
        <v>0</v>
      </c>
    </row>
    <row r="194" spans="1:26" s="45" customFormat="1" ht="12.75" customHeight="1" hidden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4">
        <f>IF(U194="",0,U194)</f>
        <v>0</v>
      </c>
      <c r="Y194" s="44">
        <f>IF(V194="",0,V194)</f>
        <v>0</v>
      </c>
      <c r="Z194" s="44">
        <f>IF(W194="",0,W194)</f>
        <v>0</v>
      </c>
    </row>
    <row r="195" spans="1:26" s="45" customFormat="1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44">
        <f>IF(U195="",0,U195)</f>
        <v>0</v>
      </c>
      <c r="Y195" s="44">
        <f>IF(V195="",0,V195)</f>
        <v>0</v>
      </c>
      <c r="Z195" s="44">
        <f>IF(W195="",0,W195)</f>
        <v>0</v>
      </c>
    </row>
    <row r="196" spans="1:26" s="45" customFormat="1" ht="12.75" customHeight="1" hidden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44">
        <f>IF(U196="",0,U196)</f>
        <v>0</v>
      </c>
      <c r="Y196" s="44">
        <f>IF(V196="",0,V196)</f>
        <v>0</v>
      </c>
      <c r="Z196" s="44">
        <f>IF(W196="",0,W196)</f>
        <v>0</v>
      </c>
    </row>
    <row r="197" spans="1:26" s="45" customFormat="1" ht="12.75" customHeight="1" hidden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4">
        <f>IF(U197="",0,U197)</f>
        <v>0</v>
      </c>
      <c r="Y197" s="44">
        <f>IF(V197="",0,V197)</f>
        <v>0</v>
      </c>
      <c r="Z197" s="44">
        <f>IF(W197="",0,W197)</f>
        <v>0</v>
      </c>
    </row>
    <row r="198" spans="1:26" s="45" customFormat="1" ht="12.75" customHeight="1" hidden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4">
        <f>IF(U198="",0,U198)</f>
        <v>0</v>
      </c>
      <c r="Y198" s="44">
        <f>IF(V198="",0,V198)</f>
        <v>0</v>
      </c>
      <c r="Z198" s="44">
        <f>IF(W198="",0,W198)</f>
        <v>0</v>
      </c>
    </row>
    <row r="199" spans="1:26" s="45" customFormat="1" ht="12.75" customHeight="1" hidden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44">
        <f>IF(U199="",0,U199)</f>
        <v>0</v>
      </c>
      <c r="Y199" s="44">
        <f>IF(V199="",0,V199)</f>
        <v>0</v>
      </c>
      <c r="Z199" s="44">
        <f>IF(W199="",0,W199)</f>
        <v>0</v>
      </c>
    </row>
    <row r="200" spans="1:26" s="45" customFormat="1" ht="12.75" customHeight="1" hidden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44">
        <f>IF(U200="",0,U200)</f>
        <v>0</v>
      </c>
      <c r="Y200" s="44">
        <f>IF(V200="",0,V200)</f>
        <v>0</v>
      </c>
      <c r="Z200" s="44">
        <f>IF(W200="",0,W200)</f>
        <v>0</v>
      </c>
    </row>
    <row r="201" spans="1:26" s="45" customFormat="1" ht="12.75" customHeight="1" hidden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44">
        <f>IF(U201="",0,U201)</f>
        <v>0</v>
      </c>
      <c r="Y201" s="44">
        <f>IF(V201="",0,V201)</f>
        <v>0</v>
      </c>
      <c r="Z201" s="44">
        <f>IF(W201="",0,W201)</f>
        <v>0</v>
      </c>
    </row>
    <row r="202" spans="1:26" s="45" customFormat="1" ht="18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44">
        <f>IF(U202="",0,U202)</f>
        <v>0</v>
      </c>
      <c r="Y202" s="44">
        <f>IF(V202="",0,V202)</f>
        <v>0</v>
      </c>
      <c r="Z202" s="44">
        <f>IF(W202="",0,W202)</f>
        <v>0</v>
      </c>
    </row>
    <row r="203" spans="1:26" s="45" customFormat="1" ht="18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44">
        <f>IF(U203="",0,U203)</f>
        <v>0</v>
      </c>
      <c r="Y203" s="44">
        <f>IF(V203="",0,V203)</f>
        <v>0</v>
      </c>
      <c r="Z203" s="44">
        <f>IF(W203="",0,W203)</f>
        <v>0</v>
      </c>
    </row>
    <row r="204" spans="1:26" s="45" customFormat="1" ht="18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44">
        <f>IF(U204="",0,U204)</f>
        <v>0</v>
      </c>
      <c r="Y204" s="44">
        <f>IF(V204="",0,V204)</f>
        <v>0</v>
      </c>
      <c r="Z204" s="44">
        <f>IF(W204="",0,W204)</f>
        <v>0</v>
      </c>
    </row>
    <row r="205" spans="1:26" s="45" customFormat="1" ht="18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44">
        <f>IF(U205="",0,U205)</f>
        <v>0</v>
      </c>
      <c r="Y205" s="44">
        <f>IF(V205="",0,V205)</f>
        <v>0</v>
      </c>
      <c r="Z205" s="44">
        <f>IF(W205="",0,W205)</f>
        <v>0</v>
      </c>
    </row>
    <row r="206" spans="1:26" s="45" customFormat="1" ht="18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44">
        <f>IF(U206="",0,U206)</f>
        <v>0</v>
      </c>
      <c r="Y206" s="44">
        <f>IF(V206="",0,V206)</f>
        <v>0</v>
      </c>
      <c r="Z206" s="44">
        <f>IF(W206="",0,W206)</f>
        <v>0</v>
      </c>
    </row>
    <row r="207" spans="1:26" s="45" customFormat="1" ht="18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44">
        <f>IF(U207="",0,U207)</f>
        <v>0</v>
      </c>
      <c r="Y207" s="44">
        <f>IF(V207="",0,V207)</f>
        <v>0</v>
      </c>
      <c r="Z207" s="44">
        <f>IF(W207="",0,W207)</f>
        <v>0</v>
      </c>
    </row>
    <row r="208" spans="1:26" s="45" customFormat="1" ht="18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44">
        <f>IF(U208="",0,U208)</f>
        <v>0</v>
      </c>
      <c r="Y208" s="44">
        <f>IF(V208="",0,V208)</f>
        <v>0</v>
      </c>
      <c r="Z208" s="44">
        <f>IF(W208="",0,W208)</f>
        <v>0</v>
      </c>
    </row>
    <row r="209" spans="1:26" s="45" customFormat="1" ht="18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44">
        <f>IF(U209="",0,U209)</f>
        <v>0</v>
      </c>
      <c r="Y209" s="44">
        <f>IF(V209="",0,V209)</f>
        <v>0</v>
      </c>
      <c r="Z209" s="44">
        <f>IF(W209="",0,W209)</f>
        <v>0</v>
      </c>
    </row>
    <row r="210" spans="1:26" s="45" customFormat="1" ht="18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44">
        <f>IF(U210="",0,U210)</f>
        <v>0</v>
      </c>
      <c r="Y210" s="44">
        <f>IF(V210="",0,V210)</f>
        <v>0</v>
      </c>
      <c r="Z210" s="44">
        <f>IF(W210="",0,W210)</f>
        <v>0</v>
      </c>
    </row>
    <row r="211" spans="1:26" s="45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44">
        <f>IF(U211="",0,U211)</f>
        <v>0</v>
      </c>
      <c r="Y211" s="44">
        <f>IF(V211="",0,V211)</f>
        <v>0</v>
      </c>
      <c r="Z211" s="44">
        <f>IF(W211="",0,W211)</f>
        <v>0</v>
      </c>
    </row>
    <row r="212" spans="1:26" s="45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44">
        <f>IF(U212="",0,U212)</f>
        <v>0</v>
      </c>
      <c r="Y212" s="44">
        <f>IF(V212="",0,V212)</f>
        <v>0</v>
      </c>
      <c r="Z212" s="44">
        <f>IF(W212="",0,W212)</f>
        <v>0</v>
      </c>
    </row>
    <row r="213" spans="1:26" s="45" customFormat="1" ht="12.75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44">
        <f>IF(U213="",0,U213)</f>
        <v>0</v>
      </c>
      <c r="Y213" s="44">
        <f>IF(V213="",0,V213)</f>
        <v>0</v>
      </c>
      <c r="Z213" s="44">
        <f>IF(W213="",0,W213)</f>
        <v>0</v>
      </c>
    </row>
    <row r="214" spans="1:26" s="45" customFormat="1" ht="18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44">
        <f>IF(U214="",0,U214)</f>
        <v>0</v>
      </c>
      <c r="Y214" s="44">
        <f>IF(V214="",0,V214)</f>
        <v>0</v>
      </c>
      <c r="Z214" s="44">
        <f>IF(W214="",0,W214)</f>
        <v>0</v>
      </c>
    </row>
    <row r="215" spans="1:26" s="45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44"/>
      <c r="Y215" s="44"/>
      <c r="Z215" s="44"/>
    </row>
    <row r="216" spans="1:26" s="45" customFormat="1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44"/>
      <c r="Y216" s="44"/>
      <c r="Z216" s="44"/>
    </row>
    <row r="217" spans="1:26" s="45" customFormat="1" ht="6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44"/>
      <c r="Y217" s="44"/>
      <c r="Z217" s="44"/>
    </row>
    <row r="218" spans="1:26" s="45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44"/>
      <c r="Y218" s="44"/>
      <c r="Z218" s="44"/>
    </row>
    <row r="219" spans="1:26" s="45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68"/>
      <c r="Y219" s="44"/>
      <c r="Z219" s="44"/>
    </row>
    <row r="220" spans="1:26" s="45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68"/>
      <c r="Y220" s="44"/>
      <c r="Z220" s="44"/>
    </row>
    <row r="221" spans="1:26" s="45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44"/>
      <c r="Y221" s="44"/>
      <c r="Z221" s="44"/>
    </row>
    <row r="222" spans="1:26" s="45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44"/>
      <c r="Y222" s="44"/>
      <c r="Z222" s="44"/>
    </row>
    <row r="223" spans="1:23" s="45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5" customFormat="1" ht="5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5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5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5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5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5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5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5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5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5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5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5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5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5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5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5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5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5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5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5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5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5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5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5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5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5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5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5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5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5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5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5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5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5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5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5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5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5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5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5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5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5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5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5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5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5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5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5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45" customFormat="1" ht="12.75" customHeight="1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45" customFormat="1" ht="12.75" customHeight="1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45" customFormat="1" ht="12.75" customHeight="1" hidden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45" customFormat="1" ht="12.75" customHeight="1" hidden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45" customFormat="1" ht="12.75" customHeight="1" hidden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45" customFormat="1" ht="12.75" customHeight="1" hidden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45" customFormat="1" ht="12.75" customHeight="1" hidden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45" customFormat="1" ht="12.75" customHeight="1" hidden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45" customFormat="1" ht="12.75" customHeight="1" hidden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45" customFormat="1" ht="12.75" customHeight="1" hidden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45" customFormat="1" ht="12.75" customHeight="1" hidden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45" customFormat="1" ht="12.75" customHeight="1" hidden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45" customFormat="1" ht="12.75" customHeight="1" hidden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45" customFormat="1" ht="12.75" customHeight="1" hidden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45" customFormat="1" ht="12.75" customHeight="1" hidden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45" customFormat="1" ht="12.75" customHeight="1" hidden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45" customFormat="1" ht="12.75" customHeight="1" hidden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45" customFormat="1" ht="12.75" customHeight="1" hidden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45" customFormat="1" ht="12.75" customHeight="1" hidden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45" customFormat="1" ht="12.75" customHeight="1" hidden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45" customFormat="1" ht="12.75" customHeight="1" hidden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45" customFormat="1" ht="12.75" customHeight="1" hidden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45" customFormat="1" ht="12.75" customHeight="1" hidden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45" customFormat="1" ht="12.75" customHeight="1" hidden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6" s="45" customFormat="1" ht="12.75" hidden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42"/>
      <c r="Y296" s="42"/>
      <c r="Z296" s="42"/>
    </row>
    <row r="297" spans="1:26" s="45" customFormat="1" ht="12.75" hidden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42"/>
      <c r="Y297" s="42"/>
      <c r="Z297" s="42"/>
    </row>
    <row r="298" spans="1:26" s="45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42"/>
      <c r="Y298" s="42"/>
      <c r="Z298" s="42"/>
    </row>
    <row r="299" spans="1:26" s="45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42"/>
      <c r="Y299" s="42"/>
      <c r="Z299" s="42"/>
    </row>
    <row r="300" spans="1:26" s="45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42"/>
      <c r="Y300" s="42"/>
      <c r="Z300" s="42"/>
    </row>
    <row r="301" spans="1:26" s="45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42"/>
      <c r="Y301" s="42"/>
      <c r="Z301" s="42"/>
    </row>
    <row r="302" spans="1:26" s="45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42"/>
      <c r="Y302" s="42"/>
      <c r="Z302" s="42"/>
    </row>
    <row r="303" spans="1:26" s="45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42"/>
      <c r="Y303" s="42"/>
      <c r="Z303" s="42"/>
    </row>
    <row r="304" spans="1:26" s="45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42"/>
      <c r="Y304" s="42"/>
      <c r="Z304" s="42"/>
    </row>
    <row r="305" spans="1:26" s="45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42"/>
      <c r="Y305" s="42"/>
      <c r="Z305" s="42"/>
    </row>
    <row r="306" spans="1:26" s="45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42"/>
      <c r="Y306" s="42"/>
      <c r="Z306" s="42"/>
    </row>
    <row r="307" spans="1:26" s="45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42"/>
      <c r="Y307" s="42"/>
      <c r="Z307" s="42"/>
    </row>
    <row r="308" spans="1:26" s="45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42"/>
      <c r="Y308" s="42"/>
      <c r="Z308" s="42"/>
    </row>
    <row r="309" spans="1:26" s="45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42"/>
      <c r="Y309" s="42"/>
      <c r="Z309" s="42"/>
    </row>
    <row r="310" spans="1:26" s="45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42"/>
      <c r="Y310" s="42"/>
      <c r="Z310" s="42"/>
    </row>
    <row r="311" spans="1:26" s="45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42"/>
      <c r="Y311" s="42"/>
      <c r="Z311" s="42"/>
    </row>
    <row r="312" spans="1:26" s="45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42"/>
      <c r="Y312" s="42"/>
      <c r="Z312" s="42"/>
    </row>
    <row r="313" spans="1:26" s="45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42"/>
      <c r="Y313" s="42"/>
      <c r="Z313" s="42"/>
    </row>
    <row r="314" spans="1:26" s="45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42"/>
      <c r="Y314" s="42"/>
      <c r="Z314" s="42"/>
    </row>
    <row r="315" spans="1:26" s="45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42"/>
      <c r="Y315" s="42"/>
      <c r="Z315" s="42"/>
    </row>
    <row r="316" spans="1:26" s="45" customFormat="1" ht="12.75">
      <c r="A316"/>
      <c r="B316"/>
      <c r="C316" s="4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42"/>
      <c r="Y316" s="42"/>
      <c r="Z316" s="42"/>
    </row>
    <row r="317" spans="1:26" s="45" customFormat="1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159"/>
      <c r="X317" s="42"/>
      <c r="Y317" s="42"/>
      <c r="Z317" s="42"/>
    </row>
    <row r="318" spans="1:26" s="45" customFormat="1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159"/>
      <c r="X318" s="42"/>
      <c r="Y318" s="42"/>
      <c r="Z318" s="42"/>
    </row>
    <row r="319" spans="1:26" s="45" customFormat="1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159"/>
      <c r="X319" s="42"/>
      <c r="Y319" s="42"/>
      <c r="Z319" s="42"/>
    </row>
    <row r="320" spans="1:26" s="45" customFormat="1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159"/>
      <c r="X320" s="42"/>
      <c r="Y320" s="42"/>
      <c r="Z320" s="42"/>
    </row>
    <row r="321" spans="1:26" s="45" customFormat="1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159"/>
      <c r="X321" s="42"/>
      <c r="Y321" s="42"/>
      <c r="Z321" s="42"/>
    </row>
    <row r="322" spans="1:26" s="45" customFormat="1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159"/>
      <c r="X322" s="42"/>
      <c r="Y322" s="42"/>
      <c r="Z322" s="42"/>
    </row>
    <row r="323" spans="1:26" s="45" customFormat="1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159"/>
      <c r="X323" s="42"/>
      <c r="Y323" s="42"/>
      <c r="Z323" s="42"/>
    </row>
    <row r="324" spans="1:26" s="45" customFormat="1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159"/>
      <c r="X324" s="42"/>
      <c r="Y324" s="42"/>
      <c r="Z324" s="42"/>
    </row>
    <row r="325" spans="1:26" s="45" customFormat="1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159"/>
      <c r="X325" s="42"/>
      <c r="Y325" s="42"/>
      <c r="Z325" s="42"/>
    </row>
    <row r="326" spans="1:26" s="45" customFormat="1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159"/>
      <c r="X326" s="42"/>
      <c r="Y326" s="42"/>
      <c r="Z326" s="42"/>
    </row>
    <row r="327" spans="1:26" s="45" customFormat="1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159"/>
      <c r="X327" s="42"/>
      <c r="Y327" s="42"/>
      <c r="Z327" s="42"/>
    </row>
    <row r="328" spans="1:26" s="45" customFormat="1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159"/>
      <c r="X328" s="42"/>
      <c r="Y328" s="42"/>
      <c r="Z328" s="42"/>
    </row>
    <row r="329" spans="1:26" s="45" customFormat="1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159"/>
      <c r="X329" s="42"/>
      <c r="Y329" s="42"/>
      <c r="Z329" s="42"/>
    </row>
    <row r="330" spans="1:26" s="45" customFormat="1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159"/>
      <c r="X330" s="42"/>
      <c r="Y330" s="42"/>
      <c r="Z330" s="42"/>
    </row>
    <row r="331" spans="1:26" s="45" customFormat="1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159"/>
      <c r="X331" s="42"/>
      <c r="Y331" s="42"/>
      <c r="Z331" s="42"/>
    </row>
    <row r="332" spans="1:26" s="45" customFormat="1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159"/>
      <c r="X332" s="42"/>
      <c r="Y332" s="42"/>
      <c r="Z332" s="42"/>
    </row>
    <row r="333" spans="1:26" s="45" customFormat="1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159"/>
      <c r="X333" s="42"/>
      <c r="Y333" s="42"/>
      <c r="Z333" s="42"/>
    </row>
    <row r="334" spans="1:26" s="45" customFormat="1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159"/>
      <c r="X334" s="42"/>
      <c r="Y334" s="42"/>
      <c r="Z334" s="42"/>
    </row>
    <row r="335" spans="1:26" s="45" customFormat="1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159"/>
      <c r="X335" s="42"/>
      <c r="Y335" s="42"/>
      <c r="Z335" s="42"/>
    </row>
    <row r="336" spans="1:26" s="45" customFormat="1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159"/>
      <c r="X336" s="42"/>
      <c r="Y336" s="42"/>
      <c r="Z336" s="42"/>
    </row>
    <row r="337" spans="1:26" s="45" customFormat="1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159"/>
      <c r="X337" s="42"/>
      <c r="Y337" s="42"/>
      <c r="Z337" s="42"/>
    </row>
    <row r="338" spans="1:26" s="45" customFormat="1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159"/>
      <c r="X338" s="42"/>
      <c r="Y338" s="42"/>
      <c r="Z338" s="42"/>
    </row>
    <row r="339" spans="1:26" s="45" customFormat="1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159"/>
      <c r="X339" s="42"/>
      <c r="Y339" s="42"/>
      <c r="Z339" s="42"/>
    </row>
    <row r="340" spans="1:26" s="45" customFormat="1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159"/>
      <c r="X340" s="42"/>
      <c r="Y340" s="42"/>
      <c r="Z340" s="42"/>
    </row>
    <row r="341" spans="1:26" s="45" customFormat="1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159"/>
      <c r="X341" s="42"/>
      <c r="Y341" s="42"/>
      <c r="Z341" s="42"/>
    </row>
    <row r="342" spans="1:26" s="45" customFormat="1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159"/>
      <c r="X342" s="42"/>
      <c r="Y342" s="42"/>
      <c r="Z342" s="42"/>
    </row>
  </sheetData>
  <mergeCells count="13">
    <mergeCell ref="I10:T10"/>
    <mergeCell ref="I11:T11"/>
    <mergeCell ref="I12:T12"/>
    <mergeCell ref="I13:T13"/>
    <mergeCell ref="V18:W18"/>
    <mergeCell ref="B19:T19"/>
    <mergeCell ref="B41:T41"/>
    <mergeCell ref="B56:T56"/>
    <mergeCell ref="I88:T88"/>
    <mergeCell ref="I89:T89"/>
    <mergeCell ref="I90:T90"/>
    <mergeCell ref="I91:T91"/>
    <mergeCell ref="V95:W95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tabSelected="1" defaultGridColor="0" colorId="22" workbookViewId="0" topLeftCell="A1">
      <selection activeCell="D11" sqref="D11"/>
    </sheetView>
  </sheetViews>
  <sheetFormatPr defaultColWidth="12.57421875" defaultRowHeight="12.75"/>
  <cols>
    <col min="1" max="1" width="3.7109375" style="0" customWidth="1"/>
    <col min="2" max="2" width="8.8515625" style="0" customWidth="1"/>
    <col min="3" max="3" width="3.28125" style="0" customWidth="1"/>
    <col min="4" max="4" width="36.00390625" style="0" customWidth="1"/>
    <col min="5" max="5" width="8.00390625" style="0" customWidth="1"/>
    <col min="6" max="6" width="9.28125" style="0" customWidth="1"/>
    <col min="7" max="16384" width="11.57421875" style="0" customWidth="1"/>
  </cols>
  <sheetData>
    <row r="1" spans="2:4" s="160" customFormat="1" ht="19.5" customHeight="1">
      <c r="B1" s="161" t="s">
        <v>239</v>
      </c>
      <c r="C1" s="161"/>
      <c r="D1" s="161"/>
    </row>
    <row r="2" s="160" customFormat="1" ht="12.75" customHeight="1">
      <c r="B2" s="160" t="s">
        <v>2</v>
      </c>
    </row>
    <row r="3" spans="2:4" s="160" customFormat="1" ht="12.75" customHeight="1">
      <c r="B3" s="162" t="s">
        <v>240</v>
      </c>
      <c r="C3" s="162"/>
      <c r="D3" s="162"/>
    </row>
    <row r="4" s="160" customFormat="1" ht="12.75">
      <c r="B4" s="160" t="s">
        <v>10</v>
      </c>
    </row>
    <row r="5" spans="1:6" s="160" customFormat="1" ht="17.25">
      <c r="A5" s="163"/>
      <c r="B5" s="164" t="s">
        <v>1</v>
      </c>
      <c r="C5" s="164"/>
      <c r="D5" s="164"/>
      <c r="E5" s="164"/>
      <c r="F5" s="164"/>
    </row>
    <row r="6" spans="1:6" s="160" customFormat="1" ht="17.25">
      <c r="A6" s="163"/>
      <c r="B6" s="165" t="s">
        <v>241</v>
      </c>
      <c r="C6" s="165"/>
      <c r="D6" s="165"/>
      <c r="E6" s="165"/>
      <c r="F6" s="165"/>
    </row>
    <row r="7" spans="1:6" s="160" customFormat="1" ht="12.75">
      <c r="A7" s="166"/>
      <c r="B7" s="167" t="s">
        <v>45</v>
      </c>
      <c r="C7" s="167"/>
      <c r="D7" s="167"/>
      <c r="E7" s="166" t="s">
        <v>46</v>
      </c>
      <c r="F7" s="166" t="s">
        <v>48</v>
      </c>
    </row>
    <row r="8" spans="1:6" s="160" customFormat="1" ht="12.75">
      <c r="A8" s="166" t="s">
        <v>242</v>
      </c>
      <c r="B8" s="167" t="s">
        <v>243</v>
      </c>
      <c r="C8" s="167"/>
      <c r="D8" s="167"/>
      <c r="E8" s="166">
        <f>SUM(E9+E14+E15+E16+E17)</f>
        <v>0</v>
      </c>
      <c r="F8" s="166">
        <f>SUM(F9+F14+F15+F16+F17)</f>
        <v>250</v>
      </c>
    </row>
    <row r="9" spans="1:6" s="160" customFormat="1" ht="12.75">
      <c r="A9" s="166" t="s">
        <v>244</v>
      </c>
      <c r="B9" s="168" t="s">
        <v>245</v>
      </c>
      <c r="C9" s="166" t="s">
        <v>246</v>
      </c>
      <c r="D9" s="166"/>
      <c r="E9" s="166"/>
      <c r="F9" s="166">
        <v>250</v>
      </c>
    </row>
    <row r="10" spans="1:6" s="160" customFormat="1" ht="12.75">
      <c r="A10" s="166" t="s">
        <v>244</v>
      </c>
      <c r="B10" s="166" t="s">
        <v>244</v>
      </c>
      <c r="C10" s="166" t="s">
        <v>247</v>
      </c>
      <c r="D10" s="166" t="s">
        <v>248</v>
      </c>
      <c r="E10" s="166"/>
      <c r="F10" s="166"/>
    </row>
    <row r="11" spans="1:6" s="160" customFormat="1" ht="12.75">
      <c r="A11" s="166" t="s">
        <v>244</v>
      </c>
      <c r="B11" s="166" t="s">
        <v>244</v>
      </c>
      <c r="C11" s="166" t="s">
        <v>249</v>
      </c>
      <c r="D11" s="166" t="s">
        <v>250</v>
      </c>
      <c r="E11" s="166"/>
      <c r="F11" s="166">
        <v>0</v>
      </c>
    </row>
    <row r="12" spans="1:6" s="160" customFormat="1" ht="12.75">
      <c r="A12" s="166" t="s">
        <v>244</v>
      </c>
      <c r="B12" s="166" t="s">
        <v>244</v>
      </c>
      <c r="C12" s="166" t="s">
        <v>251</v>
      </c>
      <c r="D12" s="166" t="s">
        <v>252</v>
      </c>
      <c r="E12" s="166"/>
      <c r="F12" s="166">
        <v>250</v>
      </c>
    </row>
    <row r="13" spans="1:6" s="160" customFormat="1" ht="12.75">
      <c r="A13" s="166" t="s">
        <v>244</v>
      </c>
      <c r="B13" s="166" t="s">
        <v>244</v>
      </c>
      <c r="C13" s="166" t="s">
        <v>253</v>
      </c>
      <c r="D13" s="166" t="s">
        <v>254</v>
      </c>
      <c r="E13" s="166"/>
      <c r="F13" s="166">
        <v>0</v>
      </c>
    </row>
    <row r="14" spans="1:6" s="160" customFormat="1" ht="12.75">
      <c r="A14" s="166" t="s">
        <v>244</v>
      </c>
      <c r="B14" s="168" t="s">
        <v>255</v>
      </c>
      <c r="C14" s="166" t="s">
        <v>256</v>
      </c>
      <c r="D14" s="166"/>
      <c r="E14" s="166"/>
      <c r="F14" s="166">
        <v>0</v>
      </c>
    </row>
    <row r="15" spans="1:6" s="160" customFormat="1" ht="12.75">
      <c r="A15" s="166" t="s">
        <v>244</v>
      </c>
      <c r="B15" s="168" t="s">
        <v>257</v>
      </c>
      <c r="C15" s="166" t="s">
        <v>258</v>
      </c>
      <c r="D15" s="166"/>
      <c r="E15" s="166"/>
      <c r="F15" s="166">
        <v>0</v>
      </c>
    </row>
    <row r="16" spans="1:6" s="160" customFormat="1" ht="12.75">
      <c r="A16" s="166" t="s">
        <v>244</v>
      </c>
      <c r="B16" s="168" t="s">
        <v>259</v>
      </c>
      <c r="C16" s="166" t="s">
        <v>260</v>
      </c>
      <c r="D16" s="166"/>
      <c r="E16" s="166"/>
      <c r="F16" s="166">
        <v>0</v>
      </c>
    </row>
    <row r="17" spans="1:6" s="160" customFormat="1" ht="12.75">
      <c r="A17" s="166" t="s">
        <v>244</v>
      </c>
      <c r="B17" s="168" t="s">
        <v>261</v>
      </c>
      <c r="C17" s="166" t="s">
        <v>262</v>
      </c>
      <c r="D17" s="166"/>
      <c r="E17" s="166"/>
      <c r="F17" s="166">
        <v>0</v>
      </c>
    </row>
    <row r="18" spans="1:6" s="160" customFormat="1" ht="12.75" hidden="1">
      <c r="A18" s="166" t="s">
        <v>244</v>
      </c>
      <c r="B18" s="166" t="s">
        <v>244</v>
      </c>
      <c r="C18" s="166"/>
      <c r="D18" s="166"/>
      <c r="E18" s="166"/>
      <c r="F18" s="166"/>
    </row>
    <row r="19" spans="1:6" s="160" customFormat="1" ht="12.75">
      <c r="A19" s="166" t="s">
        <v>263</v>
      </c>
      <c r="B19" s="167" t="s">
        <v>264</v>
      </c>
      <c r="C19" s="167"/>
      <c r="D19" s="167"/>
      <c r="E19" s="166"/>
      <c r="F19" s="166"/>
    </row>
    <row r="20" spans="1:6" s="160" customFormat="1" ht="12.75" hidden="1">
      <c r="A20" s="166" t="s">
        <v>244</v>
      </c>
      <c r="B20" s="166" t="s">
        <v>244</v>
      </c>
      <c r="C20" s="166"/>
      <c r="D20" s="166"/>
      <c r="E20" s="166"/>
      <c r="F20" s="166"/>
    </row>
    <row r="21" spans="1:6" s="160" customFormat="1" ht="12.75">
      <c r="A21" s="166" t="s">
        <v>265</v>
      </c>
      <c r="B21" s="167" t="s">
        <v>266</v>
      </c>
      <c r="C21" s="167"/>
      <c r="D21" s="167"/>
      <c r="E21" s="166">
        <f>SUM(E19+E8)</f>
        <v>0</v>
      </c>
      <c r="F21" s="166">
        <f>SUM(F19+F8)</f>
        <v>250</v>
      </c>
    </row>
    <row r="22" spans="1:6" s="160" customFormat="1" ht="12.75" hidden="1">
      <c r="A22" s="166" t="s">
        <v>244</v>
      </c>
      <c r="B22" s="166" t="s">
        <v>244</v>
      </c>
      <c r="C22" s="166"/>
      <c r="D22" s="166"/>
      <c r="E22" s="166"/>
      <c r="F22" s="166"/>
    </row>
    <row r="23" spans="1:6" s="160" customFormat="1" ht="12.75">
      <c r="A23" s="166" t="s">
        <v>267</v>
      </c>
      <c r="B23" s="167" t="s">
        <v>268</v>
      </c>
      <c r="C23" s="167"/>
      <c r="D23" s="167"/>
      <c r="E23" s="166">
        <f>SUM(E24:E29)</f>
        <v>0</v>
      </c>
      <c r="F23" s="166">
        <f>SUM(F24:F29)</f>
        <v>10</v>
      </c>
    </row>
    <row r="24" spans="1:6" s="160" customFormat="1" ht="12.75">
      <c r="A24" s="166" t="s">
        <v>244</v>
      </c>
      <c r="B24" s="166" t="s">
        <v>269</v>
      </c>
      <c r="C24" s="166"/>
      <c r="D24" s="166"/>
      <c r="E24" s="166"/>
      <c r="F24" s="166">
        <v>10</v>
      </c>
    </row>
    <row r="25" spans="1:6" s="160" customFormat="1" ht="12.75">
      <c r="A25" s="166" t="s">
        <v>244</v>
      </c>
      <c r="B25" s="166" t="s">
        <v>270</v>
      </c>
      <c r="C25" s="166"/>
      <c r="D25" s="166"/>
      <c r="E25" s="166"/>
      <c r="F25" s="166">
        <v>0</v>
      </c>
    </row>
    <row r="26" spans="1:6" s="160" customFormat="1" ht="12.75">
      <c r="A26" s="166" t="s">
        <v>244</v>
      </c>
      <c r="B26" s="166" t="s">
        <v>271</v>
      </c>
      <c r="C26" s="166"/>
      <c r="D26" s="166"/>
      <c r="E26" s="166"/>
      <c r="F26" s="166">
        <v>0</v>
      </c>
    </row>
    <row r="27" spans="1:6" s="160" customFormat="1" ht="12.75">
      <c r="A27" s="166" t="s">
        <v>244</v>
      </c>
      <c r="B27" s="166" t="s">
        <v>272</v>
      </c>
      <c r="C27" s="166"/>
      <c r="D27" s="166"/>
      <c r="E27" s="166"/>
      <c r="F27" s="166">
        <v>0</v>
      </c>
    </row>
    <row r="28" spans="1:6" s="160" customFormat="1" ht="12.75">
      <c r="A28" s="166" t="s">
        <v>244</v>
      </c>
      <c r="B28" s="166" t="s">
        <v>273</v>
      </c>
      <c r="C28" s="166"/>
      <c r="D28" s="166"/>
      <c r="E28" s="166"/>
      <c r="F28" s="166"/>
    </row>
    <row r="29" spans="1:6" s="160" customFormat="1" ht="12.75">
      <c r="A29" s="166" t="s">
        <v>244</v>
      </c>
      <c r="B29" s="166" t="s">
        <v>274</v>
      </c>
      <c r="C29" s="166"/>
      <c r="D29" s="166"/>
      <c r="E29" s="166"/>
      <c r="F29" s="166"/>
    </row>
    <row r="30" spans="1:6" s="160" customFormat="1" ht="12.75">
      <c r="A30" s="166" t="s">
        <v>275</v>
      </c>
      <c r="B30" s="167" t="s">
        <v>276</v>
      </c>
      <c r="C30" s="167"/>
      <c r="D30" s="167"/>
      <c r="E30" s="166">
        <f>SUM(E31:E36)</f>
        <v>0</v>
      </c>
      <c r="F30" s="166">
        <f>SUM(F31:F36)</f>
        <v>0</v>
      </c>
    </row>
    <row r="31" spans="1:6" s="160" customFormat="1" ht="12.75">
      <c r="A31" s="166" t="s">
        <v>244</v>
      </c>
      <c r="B31" s="166" t="s">
        <v>277</v>
      </c>
      <c r="C31" s="166"/>
      <c r="D31" s="166"/>
      <c r="E31" s="166"/>
      <c r="F31" s="166"/>
    </row>
    <row r="32" spans="1:6" s="160" customFormat="1" ht="12.75">
      <c r="A32" s="166" t="s">
        <v>244</v>
      </c>
      <c r="B32" s="166" t="s">
        <v>270</v>
      </c>
      <c r="C32" s="166"/>
      <c r="D32" s="166"/>
      <c r="E32" s="166"/>
      <c r="F32" s="166"/>
    </row>
    <row r="33" spans="1:6" s="160" customFormat="1" ht="12.75">
      <c r="A33" s="166" t="s">
        <v>244</v>
      </c>
      <c r="B33" s="166" t="s">
        <v>271</v>
      </c>
      <c r="C33" s="166"/>
      <c r="D33" s="166"/>
      <c r="E33" s="166"/>
      <c r="F33" s="166"/>
    </row>
    <row r="34" spans="1:6" s="160" customFormat="1" ht="12.75">
      <c r="A34" s="166" t="s">
        <v>244</v>
      </c>
      <c r="B34" s="166" t="s">
        <v>272</v>
      </c>
      <c r="C34" s="166"/>
      <c r="D34" s="166"/>
      <c r="E34" s="166"/>
      <c r="F34" s="166"/>
    </row>
    <row r="35" spans="1:6" s="160" customFormat="1" ht="12.75">
      <c r="A35" s="166" t="s">
        <v>244</v>
      </c>
      <c r="B35" s="166" t="s">
        <v>273</v>
      </c>
      <c r="C35" s="166"/>
      <c r="D35" s="166"/>
      <c r="E35" s="166"/>
      <c r="F35" s="166"/>
    </row>
    <row r="36" spans="1:6" s="160" customFormat="1" ht="12.75">
      <c r="A36" s="166" t="s">
        <v>244</v>
      </c>
      <c r="B36" s="166" t="s">
        <v>274</v>
      </c>
      <c r="C36" s="166"/>
      <c r="D36" s="166"/>
      <c r="E36" s="166"/>
      <c r="F36" s="166"/>
    </row>
    <row r="37" spans="1:6" s="160" customFormat="1" ht="12.75" hidden="1">
      <c r="A37" s="166" t="s">
        <v>244</v>
      </c>
      <c r="B37" s="166" t="s">
        <v>244</v>
      </c>
      <c r="C37" s="166"/>
      <c r="D37" s="166"/>
      <c r="E37" s="166"/>
      <c r="F37" s="166"/>
    </row>
    <row r="38" spans="1:6" s="160" customFormat="1" ht="12.75">
      <c r="A38" s="166" t="s">
        <v>278</v>
      </c>
      <c r="B38" s="167" t="s">
        <v>279</v>
      </c>
      <c r="C38" s="167"/>
      <c r="D38" s="167"/>
      <c r="E38" s="166">
        <f>E23+E30</f>
        <v>0</v>
      </c>
      <c r="F38" s="166">
        <f>F23+F30</f>
        <v>10</v>
      </c>
    </row>
    <row r="39" spans="1:6" s="160" customFormat="1" ht="12.75" hidden="1">
      <c r="A39" s="166" t="s">
        <v>244</v>
      </c>
      <c r="B39" s="166" t="s">
        <v>244</v>
      </c>
      <c r="C39" s="166"/>
      <c r="D39" s="166"/>
      <c r="E39" s="166"/>
      <c r="F39" s="166"/>
    </row>
    <row r="40" spans="1:6" s="160" customFormat="1" ht="12.75">
      <c r="A40" s="166" t="s">
        <v>280</v>
      </c>
      <c r="B40" s="167" t="s">
        <v>281</v>
      </c>
      <c r="C40" s="167"/>
      <c r="D40" s="167"/>
      <c r="E40" s="166">
        <v>0</v>
      </c>
      <c r="F40" s="166"/>
    </row>
    <row r="41" spans="1:6" s="160" customFormat="1" ht="12.75" hidden="1">
      <c r="A41" s="166" t="s">
        <v>244</v>
      </c>
      <c r="B41" s="166" t="s">
        <v>244</v>
      </c>
      <c r="C41" s="166"/>
      <c r="D41" s="166"/>
      <c r="E41" s="166"/>
      <c r="F41" s="166"/>
    </row>
    <row r="42" spans="1:6" s="160" customFormat="1" ht="12.75">
      <c r="A42" s="166" t="s">
        <v>282</v>
      </c>
      <c r="B42" s="167" t="s">
        <v>283</v>
      </c>
      <c r="C42" s="167"/>
      <c r="D42" s="167"/>
      <c r="E42" s="166"/>
      <c r="F42" s="166"/>
    </row>
    <row r="43" spans="1:6" s="160" customFormat="1" ht="12.75" hidden="1">
      <c r="A43" s="166" t="s">
        <v>244</v>
      </c>
      <c r="B43" s="166" t="s">
        <v>244</v>
      </c>
      <c r="C43" s="166"/>
      <c r="D43" s="166"/>
      <c r="E43" s="166"/>
      <c r="F43" s="166"/>
    </row>
    <row r="44" spans="1:6" s="160" customFormat="1" ht="12.75">
      <c r="A44" s="166" t="s">
        <v>284</v>
      </c>
      <c r="B44" s="167" t="s">
        <v>285</v>
      </c>
      <c r="C44" s="167"/>
      <c r="D44" s="167"/>
      <c r="E44" s="166">
        <f>E40-E42</f>
        <v>0</v>
      </c>
      <c r="F44" s="166">
        <f>F40-F42</f>
        <v>0</v>
      </c>
    </row>
    <row r="45" spans="1:6" s="160" customFormat="1" ht="12.75" hidden="1">
      <c r="A45" s="166" t="s">
        <v>244</v>
      </c>
      <c r="B45" s="166" t="s">
        <v>244</v>
      </c>
      <c r="C45" s="166"/>
      <c r="D45" s="166"/>
      <c r="E45" s="166"/>
      <c r="F45" s="166"/>
    </row>
    <row r="46" spans="1:6" s="160" customFormat="1" ht="12.75">
      <c r="A46" s="166" t="s">
        <v>286</v>
      </c>
      <c r="B46" s="167" t="s">
        <v>287</v>
      </c>
      <c r="C46" s="167"/>
      <c r="D46" s="167"/>
      <c r="E46" s="166">
        <f>E8-E23</f>
        <v>0</v>
      </c>
      <c r="F46" s="166">
        <f>F8-F23</f>
        <v>240</v>
      </c>
    </row>
    <row r="47" s="160" customFormat="1" ht="12.75"/>
    <row r="48" spans="1:7" s="160" customFormat="1" ht="12.75">
      <c r="A48" s="169" t="s">
        <v>288</v>
      </c>
      <c r="B48" s="169"/>
      <c r="C48" s="169"/>
      <c r="D48" s="169"/>
      <c r="E48" s="166"/>
      <c r="F48" s="166"/>
      <c r="G48" s="170" t="s">
        <v>289</v>
      </c>
    </row>
    <row r="49" spans="1:7" s="160" customFormat="1" ht="12.75">
      <c r="A49" s="166" t="s">
        <v>242</v>
      </c>
      <c r="B49" s="166" t="s">
        <v>270</v>
      </c>
      <c r="C49" s="166"/>
      <c r="D49" s="166"/>
      <c r="E49" s="166"/>
      <c r="F49" s="166"/>
      <c r="G49" s="166">
        <v>2</v>
      </c>
    </row>
    <row r="50" spans="1:7" s="160" customFormat="1" ht="12.75">
      <c r="A50" s="166" t="s">
        <v>244</v>
      </c>
      <c r="B50" s="171" t="s">
        <v>245</v>
      </c>
      <c r="C50" s="166" t="s">
        <v>290</v>
      </c>
      <c r="D50" s="166"/>
      <c r="E50" s="166"/>
      <c r="F50" s="166"/>
      <c r="G50" s="166">
        <v>0</v>
      </c>
    </row>
    <row r="51" spans="1:7" s="160" customFormat="1" ht="12.75">
      <c r="A51" s="166" t="s">
        <v>244</v>
      </c>
      <c r="B51" s="172" t="s">
        <v>244</v>
      </c>
      <c r="C51" s="166" t="s">
        <v>291</v>
      </c>
      <c r="D51" s="166"/>
      <c r="E51" s="166" t="s">
        <v>292</v>
      </c>
      <c r="F51" s="166"/>
      <c r="G51" s="166"/>
    </row>
    <row r="52" spans="1:7" s="160" customFormat="1" ht="12.75">
      <c r="A52" s="166" t="s">
        <v>244</v>
      </c>
      <c r="B52" s="172" t="s">
        <v>244</v>
      </c>
      <c r="C52" s="166" t="s">
        <v>244</v>
      </c>
      <c r="D52" s="166"/>
      <c r="E52" s="166" t="s">
        <v>293</v>
      </c>
      <c r="F52" s="166"/>
      <c r="G52" s="166">
        <v>0</v>
      </c>
    </row>
    <row r="53" spans="1:7" s="160" customFormat="1" ht="12.75">
      <c r="A53" s="166" t="s">
        <v>244</v>
      </c>
      <c r="B53" s="172" t="s">
        <v>255</v>
      </c>
      <c r="C53" s="166" t="s">
        <v>294</v>
      </c>
      <c r="D53" s="166"/>
      <c r="E53" s="166"/>
      <c r="F53" s="166"/>
      <c r="G53" s="166">
        <v>2</v>
      </c>
    </row>
    <row r="54" spans="1:7" s="160" customFormat="1" ht="12.75">
      <c r="A54" s="166" t="s">
        <v>244</v>
      </c>
      <c r="B54" s="172" t="s">
        <v>257</v>
      </c>
      <c r="C54" s="166" t="s">
        <v>295</v>
      </c>
      <c r="D54" s="166"/>
      <c r="E54" s="166"/>
      <c r="F54" s="166"/>
      <c r="G54" s="166">
        <v>0</v>
      </c>
    </row>
    <row r="55" spans="1:7" s="160" customFormat="1" ht="12.75">
      <c r="A55" s="166" t="s">
        <v>244</v>
      </c>
      <c r="B55" s="166" t="s">
        <v>244</v>
      </c>
      <c r="C55" s="166"/>
      <c r="D55" s="166"/>
      <c r="E55" s="166"/>
      <c r="F55" s="166"/>
      <c r="G55" s="166"/>
    </row>
    <row r="56" spans="1:7" s="160" customFormat="1" ht="12.75">
      <c r="A56" s="166" t="s">
        <v>263</v>
      </c>
      <c r="B56" s="166" t="s">
        <v>296</v>
      </c>
      <c r="C56" s="166"/>
      <c r="D56" s="166"/>
      <c r="E56" s="166"/>
      <c r="F56" s="166"/>
      <c r="G56" s="166">
        <v>0</v>
      </c>
    </row>
    <row r="57" spans="1:7" s="160" customFormat="1" ht="12.75" customHeight="1">
      <c r="A57" s="166" t="s">
        <v>244</v>
      </c>
      <c r="B57" s="166" t="s">
        <v>291</v>
      </c>
      <c r="C57" s="166"/>
      <c r="D57" s="173" t="s">
        <v>297</v>
      </c>
      <c r="E57" s="173"/>
      <c r="F57" s="166"/>
      <c r="G57" s="166"/>
    </row>
    <row r="58" spans="1:7" s="160" customFormat="1" ht="12.75">
      <c r="A58" s="166"/>
      <c r="B58" s="166"/>
      <c r="C58" s="166"/>
      <c r="D58" s="173"/>
      <c r="E58" s="173"/>
      <c r="F58" s="166"/>
      <c r="G58" s="166"/>
    </row>
    <row r="59" s="160" customFormat="1" ht="12.75"/>
    <row r="60" s="160" customFormat="1" ht="12.75"/>
    <row r="61" s="160" customFormat="1" ht="12.75" hidden="1"/>
    <row r="62" spans="1:6" s="160" customFormat="1" ht="11.25" customHeight="1">
      <c r="A62" s="160" t="s">
        <v>298</v>
      </c>
      <c r="F62" s="160" t="s">
        <v>299</v>
      </c>
    </row>
    <row r="63" s="160" customFormat="1" ht="12.75"/>
    <row r="64" s="160" customFormat="1" ht="12.75"/>
    <row r="65" s="160" customFormat="1" ht="12.75"/>
    <row r="66" s="160" customFormat="1" ht="12.75"/>
    <row r="67" s="160" customFormat="1" ht="12.75"/>
    <row r="68" s="160" customFormat="1" ht="12.75"/>
    <row r="69" s="160" customFormat="1" ht="12.75"/>
    <row r="70" s="160" customFormat="1" ht="12.75"/>
    <row r="71" s="160" customFormat="1" ht="12.75"/>
    <row r="72" s="160" customFormat="1" ht="12.75"/>
    <row r="73" s="160" customFormat="1" ht="12.75"/>
    <row r="74" s="160" customFormat="1" ht="12.75"/>
    <row r="75" s="160" customFormat="1" ht="12.75"/>
    <row r="76" s="160" customFormat="1" ht="12.75"/>
    <row r="77" s="160" customFormat="1" ht="12.75"/>
    <row r="78" s="160" customFormat="1" ht="12.75"/>
    <row r="79" s="160" customFormat="1" ht="12.75"/>
    <row r="80" s="160" customFormat="1" ht="12.75"/>
    <row r="81" s="160" customFormat="1" ht="12.75"/>
    <row r="82" s="160" customFormat="1" ht="12.75"/>
    <row r="83" s="160" customFormat="1" ht="12.75"/>
    <row r="84" s="160" customFormat="1" ht="12.75"/>
    <row r="85" s="160" customFormat="1" ht="12.75"/>
    <row r="86" s="160" customFormat="1" ht="12.75"/>
    <row r="87" s="160" customFormat="1" ht="12.75"/>
    <row r="88" s="160" customFormat="1" ht="12.75"/>
    <row r="89" s="160" customFormat="1" ht="12.75"/>
    <row r="90" s="160" customFormat="1" ht="12.75"/>
    <row r="91" s="160" customFormat="1" ht="12.75"/>
    <row r="92" s="160" customFormat="1" ht="12.75"/>
    <row r="93" s="160" customFormat="1" ht="12.75"/>
    <row r="94" s="160" customFormat="1" ht="12.75"/>
    <row r="95" s="160" customFormat="1" ht="12.75"/>
    <row r="96" s="160" customFormat="1" ht="12.75"/>
    <row r="97" s="160" customFormat="1" ht="12.75"/>
    <row r="98" s="160" customFormat="1" ht="12.75"/>
    <row r="99" s="160" customFormat="1" ht="12.75"/>
    <row r="100" s="160" customFormat="1" ht="12.75"/>
    <row r="101" s="160" customFormat="1" ht="12.75"/>
    <row r="102" s="160" customFormat="1" ht="12.75"/>
    <row r="103" s="160" customFormat="1" ht="12.75"/>
    <row r="104" s="160" customFormat="1" ht="12.75"/>
    <row r="105" s="160" customFormat="1" ht="12.75"/>
    <row r="106" s="160" customFormat="1" ht="12.75"/>
    <row r="107" s="160" customFormat="1" ht="12.75"/>
    <row r="108" s="160" customFormat="1" ht="12.75"/>
    <row r="109" s="160" customFormat="1" ht="12.75"/>
    <row r="110" s="160" customFormat="1" ht="12.75"/>
    <row r="111" s="160" customFormat="1" ht="12.75"/>
    <row r="112" s="160" customFormat="1" ht="12.75"/>
    <row r="113" s="160" customFormat="1" ht="12.75"/>
    <row r="114" s="160" customFormat="1" ht="12.75"/>
    <row r="115" s="160" customFormat="1" ht="12.75"/>
    <row r="116" s="160" customFormat="1" ht="12.75"/>
    <row r="117" s="160" customFormat="1" ht="12.75"/>
    <row r="118" s="160" customFormat="1" ht="12.75"/>
    <row r="119" s="160" customFormat="1" ht="12.75"/>
    <row r="120" s="160" customFormat="1" ht="12.75"/>
    <row r="121" s="160" customFormat="1" ht="12.75"/>
    <row r="122" s="160" customFormat="1" ht="12.75"/>
    <row r="123" s="160" customFormat="1" ht="12.75"/>
    <row r="124" s="160" customFormat="1" ht="12.75"/>
    <row r="125" s="160" customFormat="1" ht="12.75"/>
    <row r="126" s="160" customFormat="1" ht="12.75"/>
    <row r="127" s="160" customFormat="1" ht="12.75"/>
    <row r="128" s="160" customFormat="1" ht="12.75"/>
    <row r="129" s="160" customFormat="1" ht="12.75"/>
    <row r="130" s="160" customFormat="1" ht="12.75"/>
    <row r="131" s="160" customFormat="1" ht="12.75"/>
    <row r="132" s="160" customFormat="1" ht="12.75"/>
    <row r="133" s="160" customFormat="1" ht="12.75"/>
    <row r="134" s="160" customFormat="1" ht="12.75"/>
    <row r="135" s="160" customFormat="1" ht="12.75"/>
    <row r="136" s="160" customFormat="1" ht="12.75"/>
    <row r="137" s="160" customFormat="1" ht="12.75"/>
    <row r="138" s="160" customFormat="1" ht="12.75"/>
    <row r="139" s="160" customFormat="1" ht="12.75"/>
    <row r="140" s="160" customFormat="1" ht="12.75"/>
    <row r="141" s="160" customFormat="1" ht="12.75"/>
    <row r="142" s="160" customFormat="1" ht="12.75"/>
    <row r="143" s="160" customFormat="1" ht="12.75"/>
    <row r="144" s="160" customFormat="1" ht="12.75"/>
    <row r="145" s="160" customFormat="1" ht="12.75"/>
    <row r="146" s="160" customFormat="1" ht="12.75"/>
    <row r="147" s="160" customFormat="1" ht="12.75"/>
    <row r="148" s="160" customFormat="1" ht="12.75"/>
    <row r="149" s="160" customFormat="1" ht="12.75"/>
    <row r="150" s="160" customFormat="1" ht="12.75"/>
    <row r="151" s="160" customFormat="1" ht="12.75"/>
    <row r="152" s="160" customFormat="1" ht="12.75"/>
    <row r="153" s="160" customFormat="1" ht="12.75"/>
    <row r="154" s="160" customFormat="1" ht="12.75"/>
    <row r="155" s="160" customFormat="1" ht="12.75"/>
    <row r="156" s="160" customFormat="1" ht="12.75"/>
    <row r="157" s="160" customFormat="1" ht="12.75"/>
    <row r="158" s="160" customFormat="1" ht="12.75"/>
    <row r="159" s="160" customFormat="1" ht="12.75"/>
    <row r="160" s="160" customFormat="1" ht="12.75"/>
    <row r="161" s="160" customFormat="1" ht="12.75"/>
    <row r="162" s="160" customFormat="1" ht="12.75"/>
    <row r="163" s="160" customFormat="1" ht="12.75"/>
    <row r="164" s="160" customFormat="1" ht="12.75"/>
    <row r="165" s="160" customFormat="1" ht="12.75"/>
    <row r="166" s="160" customFormat="1" ht="12.75"/>
    <row r="167" s="160" customFormat="1" ht="12.75"/>
    <row r="168" s="160" customFormat="1" ht="12.75"/>
    <row r="169" s="160" customFormat="1" ht="12.75"/>
    <row r="170" s="160" customFormat="1" ht="12.75"/>
    <row r="171" s="160" customFormat="1" ht="12.75"/>
    <row r="172" s="160" customFormat="1" ht="12.75"/>
    <row r="173" s="160" customFormat="1" ht="12.75"/>
    <row r="174" s="160" customFormat="1" ht="12.75"/>
    <row r="175" s="160" customFormat="1" ht="12.75"/>
    <row r="176" s="160" customFormat="1" ht="12.75"/>
    <row r="177" s="160" customFormat="1" ht="12.75"/>
    <row r="178" s="160" customFormat="1" ht="12.75"/>
    <row r="179" s="160" customFormat="1" ht="12.75"/>
    <row r="180" s="160" customFormat="1" ht="12.75"/>
    <row r="181" s="160" customFormat="1" ht="12.75"/>
    <row r="182" s="160" customFormat="1" ht="12.75"/>
    <row r="183" s="160" customFormat="1" ht="12.75"/>
    <row r="184" s="160" customFormat="1" ht="12.75"/>
    <row r="185" s="160" customFormat="1" ht="12.75"/>
    <row r="186" s="160" customFormat="1" ht="12.75"/>
    <row r="187" s="160" customFormat="1" ht="12.75"/>
    <row r="188" s="160" customFormat="1" ht="12.75"/>
    <row r="189" s="160" customFormat="1" ht="12.75"/>
    <row r="190" s="160" customFormat="1" ht="12.75"/>
  </sheetData>
  <mergeCells count="47">
    <mergeCell ref="B1:D1"/>
    <mergeCell ref="B2:D2"/>
    <mergeCell ref="B3:D3"/>
    <mergeCell ref="B4:D4"/>
    <mergeCell ref="B5:F5"/>
    <mergeCell ref="B6:F6"/>
    <mergeCell ref="B7:D7"/>
    <mergeCell ref="B8:D8"/>
    <mergeCell ref="C9:D9"/>
    <mergeCell ref="C14:D14"/>
    <mergeCell ref="C15:D15"/>
    <mergeCell ref="C16:D16"/>
    <mergeCell ref="C17:D17"/>
    <mergeCell ref="B19:D19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8:D38"/>
    <mergeCell ref="B40:D40"/>
    <mergeCell ref="B42:D42"/>
    <mergeCell ref="B44:D44"/>
    <mergeCell ref="B46:D46"/>
    <mergeCell ref="A48:D48"/>
    <mergeCell ref="B49:F49"/>
    <mergeCell ref="C50:F50"/>
    <mergeCell ref="C51:D51"/>
    <mergeCell ref="E51:F51"/>
    <mergeCell ref="C52:D52"/>
    <mergeCell ref="E52:F52"/>
    <mergeCell ref="C53:F53"/>
    <mergeCell ref="C54:F54"/>
    <mergeCell ref="B55:F55"/>
    <mergeCell ref="B56:F56"/>
    <mergeCell ref="B57:C57"/>
    <mergeCell ref="D57:E58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2008-03-28T10:41:21Z</cp:lastPrinted>
  <dcterms:created xsi:type="dcterms:W3CDTF">2002-05-15T05:15:02Z</dcterms:created>
  <dcterms:modified xsi:type="dcterms:W3CDTF">2008-03-28T10:51:52Z</dcterms:modified>
  <cp:category/>
  <cp:version/>
  <cp:contentType/>
  <cp:contentStatus/>
  <cp:revision>48</cp:revision>
</cp:coreProperties>
</file>